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400" windowHeight="8445"/>
  </bookViews>
  <sheets>
    <sheet name="FICHA TÉCNICA ANEXO 1" sheetId="2" r:id="rId1"/>
  </sheets>
  <calcPr calcId="145621"/>
</workbook>
</file>

<file path=xl/calcChain.xml><?xml version="1.0" encoding="utf-8"?>
<calcChain xmlns="http://schemas.openxmlformats.org/spreadsheetml/2006/main">
  <c r="G149" i="2" l="1"/>
  <c r="F147" i="2" l="1"/>
  <c r="G147" i="2" s="1"/>
  <c r="H147" i="2" s="1"/>
  <c r="F148" i="2"/>
  <c r="G148" i="2" s="1"/>
  <c r="H148" i="2" s="1"/>
  <c r="F105" i="2" l="1"/>
  <c r="G105" i="2" s="1"/>
  <c r="H105" i="2" s="1"/>
  <c r="F106" i="2"/>
  <c r="G106" i="2" s="1"/>
  <c r="H106" i="2" s="1"/>
  <c r="D151" i="2"/>
  <c r="G54" i="2"/>
  <c r="F143" i="2"/>
  <c r="G143" i="2" s="1"/>
  <c r="F142" i="2"/>
  <c r="G142" i="2" s="1"/>
  <c r="F112" i="2"/>
  <c r="F83" i="2"/>
  <c r="G83" i="2" s="1"/>
  <c r="F45" i="2"/>
  <c r="G45" i="2" s="1"/>
  <c r="F44" i="2"/>
  <c r="F43" i="2"/>
  <c r="G43" i="2" s="1"/>
  <c r="F42" i="2"/>
  <c r="G42" i="2" s="1"/>
  <c r="F28" i="2"/>
  <c r="G28" i="2" s="1"/>
  <c r="F27" i="2"/>
  <c r="G27" i="2" s="1"/>
  <c r="F19" i="2"/>
  <c r="G19" i="2" s="1"/>
  <c r="F20" i="2"/>
  <c r="F21" i="2"/>
  <c r="G21" i="2" s="1"/>
  <c r="F17" i="2"/>
  <c r="F16" i="2"/>
  <c r="F15" i="2"/>
  <c r="G15" i="2" s="1"/>
  <c r="F13" i="2"/>
  <c r="G13" i="2" s="1"/>
  <c r="F12" i="2"/>
  <c r="G12" i="2" s="1"/>
  <c r="F11" i="2"/>
  <c r="G11" i="2" s="1"/>
  <c r="F141" i="2"/>
  <c r="G141" i="2" s="1"/>
  <c r="F140" i="2"/>
  <c r="G140" i="2" s="1"/>
  <c r="F139" i="2"/>
  <c r="G139" i="2" s="1"/>
  <c r="F138" i="2"/>
  <c r="G138" i="2" s="1"/>
  <c r="F137" i="2"/>
  <c r="G137" i="2" s="1"/>
  <c r="F136" i="2"/>
  <c r="G136" i="2" s="1"/>
  <c r="F135" i="2"/>
  <c r="G135" i="2" s="1"/>
  <c r="F134" i="2"/>
  <c r="G134" i="2" s="1"/>
  <c r="F133" i="2"/>
  <c r="G133" i="2" s="1"/>
  <c r="F132" i="2"/>
  <c r="G132" i="2" s="1"/>
  <c r="F131" i="2"/>
  <c r="G131" i="2" s="1"/>
  <c r="F130" i="2"/>
  <c r="G130" i="2" s="1"/>
  <c r="F126" i="2"/>
  <c r="G126" i="2" s="1"/>
  <c r="F125" i="2"/>
  <c r="G125" i="2" s="1"/>
  <c r="F124" i="2"/>
  <c r="G124" i="2" s="1"/>
  <c r="F123" i="2"/>
  <c r="G123" i="2" s="1"/>
  <c r="F122" i="2"/>
  <c r="G122" i="2" s="1"/>
  <c r="F121" i="2"/>
  <c r="G121" i="2" s="1"/>
  <c r="F120" i="2"/>
  <c r="G120" i="2" s="1"/>
  <c r="F119" i="2"/>
  <c r="G119" i="2" s="1"/>
  <c r="F118" i="2"/>
  <c r="G118" i="2" s="1"/>
  <c r="F114" i="2"/>
  <c r="G114" i="2" s="1"/>
  <c r="F113" i="2"/>
  <c r="G113" i="2" s="1"/>
  <c r="F111" i="2"/>
  <c r="G111" i="2" s="1"/>
  <c r="F110" i="2"/>
  <c r="G110" i="2" s="1"/>
  <c r="F109" i="2"/>
  <c r="G109" i="2" s="1"/>
  <c r="F108" i="2"/>
  <c r="G108" i="2" s="1"/>
  <c r="F107" i="2"/>
  <c r="G107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G91" i="2" s="1"/>
  <c r="F87" i="2"/>
  <c r="G87" i="2" s="1"/>
  <c r="F86" i="2"/>
  <c r="G86" i="2" s="1"/>
  <c r="F85" i="2"/>
  <c r="G85" i="2" s="1"/>
  <c r="F84" i="2"/>
  <c r="G84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H54" i="2"/>
  <c r="F50" i="2"/>
  <c r="G50" i="2" s="1"/>
  <c r="F49" i="2"/>
  <c r="G49" i="2" s="1"/>
  <c r="F48" i="2"/>
  <c r="G48" i="2" s="1"/>
  <c r="F47" i="2"/>
  <c r="G47" i="2" s="1"/>
  <c r="F46" i="2"/>
  <c r="G46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2" i="2"/>
  <c r="G32" i="2" s="1"/>
  <c r="F31" i="2"/>
  <c r="G31" i="2" s="1"/>
  <c r="F30" i="2"/>
  <c r="G30" i="2" s="1"/>
  <c r="F29" i="2"/>
  <c r="G29" i="2" s="1"/>
  <c r="F26" i="2"/>
  <c r="G26" i="2" s="1"/>
  <c r="F25" i="2"/>
  <c r="G25" i="2" s="1"/>
  <c r="F24" i="2"/>
  <c r="G24" i="2" s="1"/>
  <c r="F23" i="2"/>
  <c r="G23" i="2" s="1"/>
  <c r="F22" i="2"/>
  <c r="G22" i="2" s="1"/>
  <c r="F18" i="2"/>
  <c r="G18" i="2" s="1"/>
  <c r="F14" i="2"/>
  <c r="G14" i="2" s="1"/>
  <c r="F10" i="2"/>
  <c r="G10" i="2" s="1"/>
  <c r="F9" i="2"/>
  <c r="G9" i="2" s="1"/>
  <c r="F8" i="2"/>
  <c r="G8" i="2" s="1"/>
  <c r="F7" i="2"/>
  <c r="G7" i="2" s="1"/>
  <c r="G17" i="2" l="1"/>
  <c r="H17" i="2" s="1"/>
  <c r="H43" i="2"/>
  <c r="G20" i="2"/>
  <c r="H20" i="2" s="1"/>
  <c r="G16" i="2"/>
  <c r="H16" i="2" s="1"/>
  <c r="G44" i="2"/>
  <c r="H44" i="2" s="1"/>
  <c r="G112" i="2"/>
  <c r="H112" i="2" s="1"/>
  <c r="H28" i="2"/>
  <c r="H12" i="2"/>
  <c r="H62" i="2"/>
  <c r="H60" i="2"/>
  <c r="H58" i="2"/>
  <c r="H56" i="2"/>
  <c r="H69" i="2"/>
  <c r="H86" i="2"/>
  <c r="H84" i="2"/>
  <c r="H118" i="2"/>
  <c r="H143" i="2"/>
  <c r="H8" i="2"/>
  <c r="H10" i="2"/>
  <c r="H21" i="2"/>
  <c r="H42" i="2"/>
  <c r="H31" i="2"/>
  <c r="H29" i="2"/>
  <c r="H27" i="2"/>
  <c r="H25" i="2"/>
  <c r="H23" i="2"/>
  <c r="H19" i="2"/>
  <c r="H15" i="2"/>
  <c r="H13" i="2"/>
  <c r="H11" i="2"/>
  <c r="H49" i="2"/>
  <c r="H47" i="2"/>
  <c r="H45" i="2"/>
  <c r="H41" i="2"/>
  <c r="H39" i="2"/>
  <c r="H37" i="2"/>
  <c r="H65" i="2"/>
  <c r="H83" i="2"/>
  <c r="H81" i="2"/>
  <c r="H79" i="2"/>
  <c r="H77" i="2"/>
  <c r="H75" i="2"/>
  <c r="H73" i="2"/>
  <c r="H71" i="2"/>
  <c r="H111" i="2"/>
  <c r="H109" i="2"/>
  <c r="H107" i="2"/>
  <c r="H104" i="2"/>
  <c r="H102" i="2"/>
  <c r="H100" i="2"/>
  <c r="H98" i="2"/>
  <c r="H96" i="2"/>
  <c r="H94" i="2"/>
  <c r="H92" i="2"/>
  <c r="H126" i="2"/>
  <c r="H124" i="2"/>
  <c r="H122" i="2"/>
  <c r="H120" i="2"/>
  <c r="H130" i="2"/>
  <c r="H142" i="2"/>
  <c r="H140" i="2"/>
  <c r="H138" i="2"/>
  <c r="H136" i="2"/>
  <c r="H134" i="2"/>
  <c r="H132" i="2"/>
  <c r="H114" i="2"/>
  <c r="H18" i="2"/>
  <c r="H57" i="2"/>
  <c r="H108" i="2"/>
  <c r="H99" i="2"/>
  <c r="H123" i="2"/>
  <c r="H139" i="2"/>
  <c r="H131" i="2"/>
  <c r="H30" i="2"/>
  <c r="H36" i="2"/>
  <c r="H38" i="2"/>
  <c r="H48" i="2"/>
  <c r="H95" i="2"/>
  <c r="H103" i="2"/>
  <c r="H113" i="2"/>
  <c r="H119" i="2"/>
  <c r="H135" i="2"/>
  <c r="H149" i="2"/>
  <c r="H24" i="2"/>
  <c r="H14" i="2"/>
  <c r="H9" i="2"/>
  <c r="H7" i="2"/>
  <c r="H50" i="2"/>
  <c r="H46" i="2"/>
  <c r="H40" i="2"/>
  <c r="H64" i="2"/>
  <c r="H61" i="2"/>
  <c r="H55" i="2"/>
  <c r="H87" i="2"/>
  <c r="H85" i="2"/>
  <c r="H82" i="2"/>
  <c r="H80" i="2"/>
  <c r="H78" i="2"/>
  <c r="H76" i="2"/>
  <c r="H74" i="2"/>
  <c r="H72" i="2"/>
  <c r="H70" i="2"/>
  <c r="H91" i="2"/>
  <c r="H125" i="2"/>
  <c r="H63" i="2"/>
  <c r="H59" i="2"/>
  <c r="H26" i="2"/>
  <c r="H22" i="2"/>
  <c r="H93" i="2"/>
  <c r="H97" i="2"/>
  <c r="H101" i="2"/>
  <c r="H110" i="2"/>
  <c r="H121" i="2"/>
  <c r="H32" i="2"/>
  <c r="H133" i="2"/>
  <c r="H137" i="2"/>
  <c r="H141" i="2"/>
  <c r="H51" i="2" l="1"/>
  <c r="H88" i="2"/>
  <c r="H127" i="2"/>
  <c r="H66" i="2"/>
  <c r="H150" i="2"/>
  <c r="H33" i="2"/>
  <c r="H144" i="2"/>
  <c r="H115" i="2"/>
  <c r="H151" i="2" l="1"/>
</calcChain>
</file>

<file path=xl/sharedStrings.xml><?xml version="1.0" encoding="utf-8"?>
<sst xmlns="http://schemas.openxmlformats.org/spreadsheetml/2006/main" count="176" uniqueCount="157">
  <si>
    <t>m2 c/uno</t>
  </si>
  <si>
    <t>m2</t>
  </si>
  <si>
    <t>Circulación 15%</t>
  </si>
  <si>
    <t>TOTAL m2</t>
  </si>
  <si>
    <t>Subtotal -I-</t>
  </si>
  <si>
    <t>Subtotal -II-</t>
  </si>
  <si>
    <t>Subtotal -III-</t>
  </si>
  <si>
    <t>Organización Documental</t>
  </si>
  <si>
    <t>Cantidad</t>
  </si>
  <si>
    <t>Subtotal -IV-</t>
  </si>
  <si>
    <t>Subtotal -V-</t>
  </si>
  <si>
    <t>Subtotal -VII-</t>
  </si>
  <si>
    <t>Desglose</t>
  </si>
  <si>
    <t>ARCHIVO DEL REGISTRO CIVIL</t>
  </si>
  <si>
    <t>Subtotal -VI-</t>
  </si>
  <si>
    <t>TOTAL DE FUNCIONARIOS</t>
  </si>
  <si>
    <t>PROCESO DE RECEPCIÓN Y GESTIÓN DOCUMENTAL</t>
  </si>
  <si>
    <t xml:space="preserve">    3 estaciones de trabajo.</t>
  </si>
  <si>
    <t xml:space="preserve">    1 cubiculo del supervisor</t>
  </si>
  <si>
    <t>PROCESO DE ORGANIZACIÓN DOCUMENTAL</t>
  </si>
  <si>
    <t>* Espacio para almacenar documentos temporales</t>
  </si>
  <si>
    <t>* Área de atención al público (interno y externo)</t>
  </si>
  <si>
    <t>* 2 Escanners de trabajo.</t>
  </si>
  <si>
    <t>* 1 Fax</t>
  </si>
  <si>
    <t>* 1 Impresora</t>
  </si>
  <si>
    <t>* Área abierta para organización documental y depuración</t>
  </si>
  <si>
    <t>*Espacio para almacenar documentos temporalmente</t>
  </si>
  <si>
    <t xml:space="preserve">    3 Estaciones de trabajo.</t>
  </si>
  <si>
    <t xml:space="preserve">    1 Cubículo de Supervisor</t>
  </si>
  <si>
    <t>* 15 Sillas ergonómicas.</t>
  </si>
  <si>
    <t>* 1 Impresora.</t>
  </si>
  <si>
    <t>* 1 Escaner de escritorio.</t>
  </si>
  <si>
    <t>PROCESO DE REPRODUCCIÓN DOCUMENTAL</t>
  </si>
  <si>
    <t>Reproducción Documental</t>
  </si>
  <si>
    <t>* 6 Visores.</t>
  </si>
  <si>
    <t>* 2 Escaners de rollo.</t>
  </si>
  <si>
    <t>* 6 Insertadoras de microfilm.</t>
  </si>
  <si>
    <t>* 3 Microfilmadoras.</t>
  </si>
  <si>
    <t>* 1 Visor copiador.</t>
  </si>
  <si>
    <t>* 1 impresora.</t>
  </si>
  <si>
    <t>* 1 Mueble para almacenar documentos.</t>
  </si>
  <si>
    <t>* 2 Fotocopiadoras.</t>
  </si>
  <si>
    <t>* Aire acondicionado para equipos y funcionarios.</t>
  </si>
  <si>
    <t>* 1 Cubículo para supervisor</t>
  </si>
  <si>
    <t>* 13 Equipos de computo con su estación de trábajo.</t>
  </si>
  <si>
    <t>PROCESO DE FACILITACIÓN DOCUMENTAL</t>
  </si>
  <si>
    <t>Facilitación documental</t>
  </si>
  <si>
    <t>* Cubiculo para supervisor</t>
  </si>
  <si>
    <t>* Area para preparar los documentos.</t>
  </si>
  <si>
    <t xml:space="preserve">    5 Mesas grandes de trabajo.</t>
  </si>
  <si>
    <t>* 35 Deshumidificadores.</t>
  </si>
  <si>
    <t>* 5 muebles para colocar documentos.</t>
  </si>
  <si>
    <t>* Acervo general</t>
  </si>
  <si>
    <t xml:space="preserve">    42 muebles estantería fija (Quinta Comisaría).</t>
  </si>
  <si>
    <t xml:space="preserve">    2 Vagones móviles sencillos (Archivo Civil).</t>
  </si>
  <si>
    <t xml:space="preserve">    62 Vagones móviles dobles (Archivo Civil).</t>
  </si>
  <si>
    <t xml:space="preserve">    476 Archivadores de 4 gavetas (Archivo Electoral).</t>
  </si>
  <si>
    <t xml:space="preserve">    141 Archivadores de 4 gavetas. (T.I.M.).</t>
  </si>
  <si>
    <t xml:space="preserve">    87 muebles estantería fíja (Opciones y Naturalizaciones)</t>
  </si>
  <si>
    <t xml:space="preserve">    Espacio para guardar la documentación que se encuentra en la Unidad de Artesanía 113m2 de superficie (Antigua Bodega de Proveeduría)</t>
  </si>
  <si>
    <t>PROCESO DE VALORACIÓN Y CONSERVACIÓN DOCUMENTAL</t>
  </si>
  <si>
    <t>Valoración y Conservación Documental</t>
  </si>
  <si>
    <t>Recepción y Gestión Documental</t>
  </si>
  <si>
    <t>PROCESO ADMINISTRATIVO</t>
  </si>
  <si>
    <t>Administrativo</t>
  </si>
  <si>
    <t>* Cubiculo para el supervisor</t>
  </si>
  <si>
    <t>* 2 Estaciones de Trabajo.</t>
  </si>
  <si>
    <t>* Cuarto de valoración documental.</t>
  </si>
  <si>
    <t xml:space="preserve">    3 mesas medianas de trabajo.</t>
  </si>
  <si>
    <t>* Cuarto de desinfección documental.</t>
  </si>
  <si>
    <t xml:space="preserve">    3 equipos de computo </t>
  </si>
  <si>
    <t xml:space="preserve">    1 impresora</t>
  </si>
  <si>
    <t>OTRAS ÁREAS</t>
  </si>
  <si>
    <t>Otras áreas</t>
  </si>
  <si>
    <t xml:space="preserve">    1 Mesa grande para reuniones.</t>
  </si>
  <si>
    <t xml:space="preserve">    2 Ventiladores o A/C</t>
  </si>
  <si>
    <t xml:space="preserve">    15 Sillas para la mesa de reunión.</t>
  </si>
  <si>
    <t xml:space="preserve">    8 Coffee Makers.</t>
  </si>
  <si>
    <t xml:space="preserve">    2 Refrigeradoras.</t>
  </si>
  <si>
    <t xml:space="preserve">    3 Microhondas.</t>
  </si>
  <si>
    <t xml:space="preserve">    1 Mueble para colocar Microhondas y Coffee Makers.</t>
  </si>
  <si>
    <t xml:space="preserve">    1 Fregadero</t>
  </si>
  <si>
    <t xml:space="preserve">TOTAL </t>
  </si>
  <si>
    <t>* Oficina para la Jefatura.</t>
  </si>
  <si>
    <t xml:space="preserve">    1 estación de trabajo.</t>
  </si>
  <si>
    <t>* Cubículo para asistente 1.</t>
  </si>
  <si>
    <t>* Cubiculo para asistente 2.</t>
  </si>
  <si>
    <t xml:space="preserve">    2 estaciones de trabajo.</t>
  </si>
  <si>
    <t>* Área de espera del público.</t>
  </si>
  <si>
    <t xml:space="preserve">    3 Impresoras.</t>
  </si>
  <si>
    <t xml:space="preserve">    2 Escaners de escritorio.</t>
  </si>
  <si>
    <t>* Area de Recepción Secretarial.</t>
  </si>
  <si>
    <t>* 6 Ventiladores.</t>
  </si>
  <si>
    <t>* 1 Cuarto para almacenar suministros con A/C.</t>
  </si>
  <si>
    <t xml:space="preserve">    Atención Público</t>
  </si>
  <si>
    <t xml:space="preserve">    Mueble de archivo</t>
  </si>
  <si>
    <t xml:space="preserve">    4 Sillas de espera.</t>
  </si>
  <si>
    <t xml:space="preserve">    4 Equipos  de Computo.</t>
  </si>
  <si>
    <t xml:space="preserve">    3 Escaleras</t>
  </si>
  <si>
    <t>* 13 Sillas ergonómicas.</t>
  </si>
  <si>
    <t>* 4 Sillas de atención al usuario.</t>
  </si>
  <si>
    <t>* 4 equipos de cómputo.</t>
  </si>
  <si>
    <t>* 1 Cuarto Oscuro</t>
  </si>
  <si>
    <t xml:space="preserve">     1 Pila de Batea.</t>
  </si>
  <si>
    <t xml:space="preserve">     1 Maquina duplicadora.</t>
  </si>
  <si>
    <t xml:space="preserve">     1 Tanque del agua caliente.</t>
  </si>
  <si>
    <t xml:space="preserve">     Deposito de documentos con aire acondicionado y herméticamente cerrado para archivos de microfilm (70 archivadores de microjackets).</t>
  </si>
  <si>
    <t>* 15 Mesas para transportar documentos (Para maquina de escribir).</t>
  </si>
  <si>
    <t xml:space="preserve">    23 Vagones móviles de un total de 110 que quieren comprar. (Brisas).</t>
  </si>
  <si>
    <t>* 10 Contenedores de rollos de Microfilm.</t>
  </si>
  <si>
    <t>* Cocineta con capacidad para 20 personas.</t>
  </si>
  <si>
    <t xml:space="preserve">    20 Sillas sencillas.</t>
  </si>
  <si>
    <t xml:space="preserve">     5 Mesas de 0,90 x 0,90cocineta.</t>
  </si>
  <si>
    <t>TOMOS</t>
  </si>
  <si>
    <t>* Sala de reuniones para 15 personas.</t>
  </si>
  <si>
    <t xml:space="preserve">    Sillas atenciòn pùblico</t>
  </si>
  <si>
    <t xml:space="preserve">    Biblioteca de madera</t>
  </si>
  <si>
    <t xml:space="preserve">    Mesas pequeñas</t>
  </si>
  <si>
    <t xml:space="preserve">   Silla atenciòn usuarios</t>
  </si>
  <si>
    <t xml:space="preserve">   Archivador de 4 gavetas </t>
  </si>
  <si>
    <t xml:space="preserve">   Biblioteca de madera</t>
  </si>
  <si>
    <t xml:space="preserve">    2 Mueble de archivar.</t>
  </si>
  <si>
    <t xml:space="preserve">    4 en el área de atención al público.</t>
  </si>
  <si>
    <t xml:space="preserve">* 8 equipos de cómputo </t>
  </si>
  <si>
    <t xml:space="preserve">    Mueble para almacenar documentos</t>
  </si>
  <si>
    <t xml:space="preserve">    Archivadores de 4 gavetas</t>
  </si>
  <si>
    <t xml:space="preserve">    Mesas de trabajo</t>
  </si>
  <si>
    <t xml:space="preserve">    13 Mesas grandes de trabajo.</t>
  </si>
  <si>
    <t xml:space="preserve">    12 Sillas ergonómicas.</t>
  </si>
  <si>
    <t xml:space="preserve">    4 Carretillas para cargar documentos</t>
  </si>
  <si>
    <t xml:space="preserve">    7 Muebles para almacenar documentos.</t>
  </si>
  <si>
    <t>* 7 Escaners industriales.</t>
  </si>
  <si>
    <t xml:space="preserve">     2 Maquina reveladora.</t>
  </si>
  <si>
    <t>* 1 Mesa grande de trabajo</t>
  </si>
  <si>
    <t>* 8 Carretillas para cargar documentos.</t>
  </si>
  <si>
    <t>* 10 Escaleras.</t>
  </si>
  <si>
    <t>* Lockers de 12 compartimentos</t>
  </si>
  <si>
    <t>3129 cajas de talonarios</t>
  </si>
  <si>
    <t xml:space="preserve">    3 sillas ergonómicas.</t>
  </si>
  <si>
    <t xml:space="preserve">    Cuarto de aseo</t>
  </si>
  <si>
    <t xml:space="preserve">    10 Bateria servicios sanitarios</t>
  </si>
  <si>
    <t xml:space="preserve">    87 Vagones móviles de crecimiento.</t>
  </si>
  <si>
    <r>
      <t xml:space="preserve">Requiere de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</t>
    </r>
  </si>
  <si>
    <t>OBSERVACIONES ESPECIFICAS</t>
  </si>
  <si>
    <t xml:space="preserve">OBSERVACIONES ESPECIFICAS </t>
  </si>
  <si>
    <r>
      <t xml:space="preserve">Sala de Reuniones para 15 personas con </t>
    </r>
    <r>
      <rPr>
        <b/>
        <sz val="11"/>
        <color theme="1"/>
        <rFont val="Arial"/>
        <family val="2"/>
      </rPr>
      <t xml:space="preserve">DOS </t>
    </r>
    <r>
      <rPr>
        <sz val="11"/>
        <color theme="1"/>
        <rFont val="Arial"/>
        <family val="2"/>
      </rPr>
      <t>puntos de red dobles (una salida para datos y una salida para voz)</t>
    </r>
  </si>
  <si>
    <r>
      <t xml:space="preserve">Requiere aire acondicionado para el cuarto de almacenar suministros de 20,25m2 adicionalmente </t>
    </r>
    <r>
      <rPr>
        <b/>
        <sz val="11"/>
        <color theme="1"/>
        <rFont val="Arial"/>
        <family val="2"/>
      </rPr>
      <t>CUATRO</t>
    </r>
    <r>
      <rPr>
        <sz val="11"/>
        <color theme="1"/>
        <rFont val="Arial"/>
        <family val="2"/>
      </rPr>
      <t xml:space="preserve"> puntos de red dobles (una salida para datos y una salida para voz)</t>
    </r>
  </si>
  <si>
    <r>
      <t xml:space="preserve">Requiere de cubículo para encargado de área con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 y adicionalmente </t>
    </r>
    <r>
      <rPr>
        <b/>
        <sz val="11"/>
        <color theme="1"/>
        <rFont val="Arial"/>
        <family val="2"/>
      </rPr>
      <t>SIETE</t>
    </r>
    <r>
      <rPr>
        <sz val="11"/>
        <color theme="1"/>
        <rFont val="Arial"/>
        <family val="2"/>
      </rPr>
      <t xml:space="preserve"> puntos de red dobles (una salida para datos y una salida para voz).</t>
    </r>
  </si>
  <si>
    <t>* 9  Ventiladores</t>
  </si>
  <si>
    <r>
      <t xml:space="preserve">Requiere de cubículo para encargado de área con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 y adicionalmente </t>
    </r>
    <r>
      <rPr>
        <b/>
        <sz val="11"/>
        <color theme="1"/>
        <rFont val="Arial"/>
        <family val="2"/>
      </rPr>
      <t>TRES</t>
    </r>
    <r>
      <rPr>
        <sz val="11"/>
        <color theme="1"/>
        <rFont val="Arial"/>
        <family val="2"/>
      </rPr>
      <t xml:space="preserve"> puntos de red dobles (una salida para datos y una salida para voz).</t>
    </r>
  </si>
  <si>
    <r>
      <t xml:space="preserve">Requiere de cubículo para encargado de área con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voz). y Aire Acondicionado de confort para </t>
    </r>
    <r>
      <rPr>
        <b/>
        <sz val="11"/>
        <color theme="1"/>
        <rFont val="Arial"/>
        <family val="2"/>
      </rPr>
      <t>(86,24 m2)</t>
    </r>
    <r>
      <rPr>
        <sz val="11"/>
        <color theme="1"/>
        <rFont val="Arial"/>
        <family val="2"/>
      </rPr>
      <t xml:space="preserve"> para funcionarios y equipos; adicionalmente </t>
    </r>
    <r>
      <rPr>
        <b/>
        <sz val="11"/>
        <color theme="1"/>
        <rFont val="Arial"/>
        <family val="2"/>
      </rPr>
      <t>DOCE</t>
    </r>
    <r>
      <rPr>
        <sz val="11"/>
        <color theme="1"/>
        <rFont val="Arial"/>
        <family val="2"/>
      </rPr>
      <t xml:space="preserve"> puntos de red dobles (una salida para datos y una salida para voz).</t>
    </r>
  </si>
  <si>
    <r>
      <t xml:space="preserve">Requiere de cubículo para encargado de área con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 y adicionalmente </t>
    </r>
    <r>
      <rPr>
        <b/>
        <sz val="11"/>
        <color theme="1"/>
        <rFont val="Arial"/>
        <family val="2"/>
      </rPr>
      <t>CUATRO</t>
    </r>
    <r>
      <rPr>
        <sz val="11"/>
        <color theme="1"/>
        <rFont val="Arial"/>
        <family val="2"/>
      </rPr>
      <t xml:space="preserve"> puntos de red dobles (una salida para datos y una salida para voz).;  Aire Acondicionado con temperatura regulable entre 14 y 20 grados centígrados (28,62 m2) para archIvos de microfilm (70 archivadores de microjackets).</t>
    </r>
  </si>
  <si>
    <r>
      <t xml:space="preserve">Requiere de cubículo para encargado de área con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 y adicionalmente </t>
    </r>
    <r>
      <rPr>
        <b/>
        <sz val="11"/>
        <color theme="1"/>
        <rFont val="Arial"/>
        <family val="2"/>
      </rPr>
      <t xml:space="preserve">DOS </t>
    </r>
    <r>
      <rPr>
        <sz val="11"/>
        <color theme="1"/>
        <rFont val="Arial"/>
        <family val="2"/>
      </rPr>
      <t>puntos de red dobles (una salida para datos y una salida para voz)</t>
    </r>
  </si>
  <si>
    <t>* 3 Estaciones de Trabajo.</t>
  </si>
  <si>
    <r>
      <t xml:space="preserve">Requiere de cubículo para encargado de área con </t>
    </r>
    <r>
      <rPr>
        <b/>
        <sz val="11"/>
        <color theme="1"/>
        <rFont val="Arial"/>
        <family val="2"/>
      </rPr>
      <t>DOS</t>
    </r>
    <r>
      <rPr>
        <sz val="11"/>
        <color theme="1"/>
        <rFont val="Arial"/>
        <family val="2"/>
      </rPr>
      <t xml:space="preserve"> puntos de red dobles (una salida para datos y una salida para voz) y adicionalmente </t>
    </r>
    <r>
      <rPr>
        <b/>
        <sz val="11"/>
        <color theme="1"/>
        <rFont val="Arial"/>
        <family val="2"/>
      </rPr>
      <t>TRES</t>
    </r>
    <r>
      <rPr>
        <sz val="11"/>
        <color theme="1"/>
        <rFont val="Arial"/>
        <family val="2"/>
      </rPr>
      <t xml:space="preserve"> puntos de red dobles (una salida para datos y una salida para voz)</t>
    </r>
  </si>
  <si>
    <t>ACERVO TOMOS</t>
  </si>
  <si>
    <t>CUADRO DE ÁREAS NECESARIAS PARA ARCHIVO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</si>
</sst>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2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2" fillId="0" borderId="3" xfId="0" applyNumberFormat="1" applyFont="1" applyBorder="1"/>
    <xf numFmtId="2" fontId="2" fillId="0" borderId="4" xfId="0" applyNumberFormat="1" applyFont="1" applyBorder="1"/>
    <xf numFmtId="1" fontId="3" fillId="4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3" xfId="0" applyFont="1" applyBorder="1"/>
    <xf numFmtId="2" fontId="3" fillId="5" borderId="3" xfId="0" applyNumberFormat="1" applyFont="1" applyFill="1" applyBorder="1"/>
    <xf numFmtId="0" fontId="2" fillId="0" borderId="4" xfId="0" applyFont="1" applyBorder="1"/>
    <xf numFmtId="2" fontId="3" fillId="5" borderId="4" xfId="0" applyNumberFormat="1" applyFont="1" applyFill="1" applyBorder="1"/>
    <xf numFmtId="1" fontId="1" fillId="8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2" fontId="3" fillId="8" borderId="3" xfId="0" applyNumberFormat="1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2" fontId="2" fillId="6" borderId="27" xfId="0" applyNumberFormat="1" applyFont="1" applyFill="1" applyBorder="1"/>
    <xf numFmtId="2" fontId="2" fillId="6" borderId="28" xfId="0" applyNumberFormat="1" applyFont="1" applyFill="1" applyBorder="1"/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0" fontId="3" fillId="8" borderId="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/>
    </xf>
    <xf numFmtId="0" fontId="2" fillId="6" borderId="2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4" borderId="17" xfId="0" applyNumberFormat="1" applyFont="1" applyFill="1" applyBorder="1" applyAlignment="1">
      <alignment horizontal="left"/>
    </xf>
    <xf numFmtId="0" fontId="1" fillId="4" borderId="4" xfId="0" applyNumberFormat="1" applyFont="1" applyFill="1" applyBorder="1" applyAlignment="1">
      <alignment horizontal="left"/>
    </xf>
    <xf numFmtId="0" fontId="2" fillId="0" borderId="1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4" borderId="19" xfId="0" applyFont="1" applyFill="1" applyBorder="1" applyAlignment="1"/>
    <xf numFmtId="0" fontId="1" fillId="4" borderId="1" xfId="0" applyFont="1" applyFill="1" applyBorder="1" applyAlignment="1"/>
    <xf numFmtId="0" fontId="2" fillId="0" borderId="1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14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tabSelected="1" zoomScaleNormal="100" workbookViewId="0">
      <pane ySplit="3" topLeftCell="A133" activePane="bottomLeft" state="frozen"/>
      <selection pane="bottomLeft" activeCell="G160" sqref="G160"/>
    </sheetView>
  </sheetViews>
  <sheetFormatPr baseColWidth="10" defaultRowHeight="14.25" x14ac:dyDescent="0.2"/>
  <cols>
    <col min="1" max="2" width="11.42578125" style="2"/>
    <col min="3" max="3" width="12.7109375" style="2" customWidth="1"/>
    <col min="4" max="4" width="14.85546875" style="2" customWidth="1"/>
    <col min="5" max="5" width="9.28515625" style="2" customWidth="1"/>
    <col min="6" max="6" width="8.7109375" style="2" bestFit="1" customWidth="1"/>
    <col min="7" max="7" width="13" style="2" customWidth="1"/>
    <col min="8" max="8" width="13.7109375" style="2" customWidth="1"/>
    <col min="9" max="9" width="41.140625" style="4" customWidth="1"/>
    <col min="10" max="16384" width="11.42578125" style="2"/>
  </cols>
  <sheetData>
    <row r="1" spans="1:9" ht="15" x14ac:dyDescent="0.25">
      <c r="A1" s="83" t="s">
        <v>156</v>
      </c>
      <c r="B1" s="84"/>
      <c r="C1" s="84"/>
      <c r="D1" s="84"/>
      <c r="E1" s="84"/>
      <c r="F1" s="84"/>
      <c r="G1" s="84"/>
      <c r="H1" s="84"/>
      <c r="I1" s="85"/>
    </row>
    <row r="2" spans="1:9" x14ac:dyDescent="0.2">
      <c r="A2" s="86" t="s">
        <v>13</v>
      </c>
      <c r="B2" s="87"/>
      <c r="C2" s="87"/>
      <c r="D2" s="87"/>
      <c r="E2" s="87"/>
      <c r="F2" s="87"/>
      <c r="G2" s="87"/>
      <c r="H2" s="87"/>
      <c r="I2" s="88"/>
    </row>
    <row r="3" spans="1:9" s="5" customFormat="1" ht="30" x14ac:dyDescent="0.25">
      <c r="A3" s="89" t="s">
        <v>12</v>
      </c>
      <c r="B3" s="90"/>
      <c r="C3" s="90"/>
      <c r="D3" s="17" t="s">
        <v>8</v>
      </c>
      <c r="E3" s="18" t="s">
        <v>0</v>
      </c>
      <c r="F3" s="17" t="s">
        <v>1</v>
      </c>
      <c r="G3" s="18" t="s">
        <v>2</v>
      </c>
      <c r="H3" s="19" t="s">
        <v>3</v>
      </c>
      <c r="I3" s="27" t="s">
        <v>143</v>
      </c>
    </row>
    <row r="4" spans="1:9" s="5" customFormat="1" ht="15" x14ac:dyDescent="0.25">
      <c r="A4" s="28"/>
      <c r="B4" s="14"/>
      <c r="C4" s="14"/>
      <c r="D4" s="14"/>
      <c r="E4" s="15"/>
      <c r="F4" s="14"/>
      <c r="G4" s="15"/>
      <c r="H4" s="16"/>
      <c r="I4" s="29"/>
    </row>
    <row r="5" spans="1:9" ht="15" x14ac:dyDescent="0.25">
      <c r="A5" s="59" t="s">
        <v>63</v>
      </c>
      <c r="B5" s="60"/>
      <c r="C5" s="60"/>
      <c r="D5" s="60"/>
      <c r="E5" s="60"/>
      <c r="F5" s="60"/>
      <c r="G5" s="60"/>
      <c r="H5" s="60"/>
      <c r="I5" s="61"/>
    </row>
    <row r="6" spans="1:9" ht="18" x14ac:dyDescent="0.25">
      <c r="A6" s="62" t="s">
        <v>64</v>
      </c>
      <c r="B6" s="63"/>
      <c r="C6" s="63"/>
      <c r="D6" s="12">
        <v>6</v>
      </c>
      <c r="E6" s="13"/>
      <c r="F6" s="13"/>
      <c r="G6" s="13"/>
      <c r="H6" s="13"/>
      <c r="I6" s="30" t="s">
        <v>144</v>
      </c>
    </row>
    <row r="7" spans="1:9" x14ac:dyDescent="0.2">
      <c r="A7" s="91" t="s">
        <v>83</v>
      </c>
      <c r="B7" s="92"/>
      <c r="C7" s="92"/>
      <c r="D7" s="10">
        <v>1</v>
      </c>
      <c r="E7" s="10">
        <v>0</v>
      </c>
      <c r="F7" s="10">
        <f>D7*E7</f>
        <v>0</v>
      </c>
      <c r="G7" s="10">
        <f>F7*0.35</f>
        <v>0</v>
      </c>
      <c r="H7" s="10">
        <f>G7+F7</f>
        <v>0</v>
      </c>
      <c r="I7" s="97" t="s">
        <v>142</v>
      </c>
    </row>
    <row r="8" spans="1:9" ht="14.25" customHeight="1" x14ac:dyDescent="0.2">
      <c r="A8" s="77" t="s">
        <v>84</v>
      </c>
      <c r="B8" s="78"/>
      <c r="C8" s="78"/>
      <c r="D8" s="8">
        <v>1</v>
      </c>
      <c r="E8" s="8">
        <v>3.24</v>
      </c>
      <c r="F8" s="8">
        <f t="shared" ref="F8:F32" si="0">D8*E8</f>
        <v>3.24</v>
      </c>
      <c r="G8" s="8">
        <f t="shared" ref="G8:G32" si="1">F8*0.35</f>
        <v>1.1339999999999999</v>
      </c>
      <c r="H8" s="8">
        <f t="shared" ref="H8:H32" si="2">G8+F8</f>
        <v>4.3740000000000006</v>
      </c>
      <c r="I8" s="98"/>
    </row>
    <row r="9" spans="1:9" ht="14.25" customHeight="1" x14ac:dyDescent="0.2">
      <c r="A9" s="77" t="s">
        <v>94</v>
      </c>
      <c r="B9" s="78"/>
      <c r="C9" s="78"/>
      <c r="D9" s="8">
        <v>1</v>
      </c>
      <c r="E9" s="8">
        <v>1.44</v>
      </c>
      <c r="F9" s="8">
        <f t="shared" si="0"/>
        <v>1.44</v>
      </c>
      <c r="G9" s="8">
        <f t="shared" si="1"/>
        <v>0.504</v>
      </c>
      <c r="H9" s="8">
        <f t="shared" si="2"/>
        <v>1.944</v>
      </c>
      <c r="I9" s="98"/>
    </row>
    <row r="10" spans="1:9" ht="15" customHeight="1" x14ac:dyDescent="0.2">
      <c r="A10" s="77" t="s">
        <v>95</v>
      </c>
      <c r="B10" s="78"/>
      <c r="C10" s="78"/>
      <c r="D10" s="8">
        <v>1</v>
      </c>
      <c r="E10" s="8">
        <v>0.63</v>
      </c>
      <c r="F10" s="8">
        <f t="shared" si="0"/>
        <v>0.63</v>
      </c>
      <c r="G10" s="8">
        <f t="shared" si="1"/>
        <v>0.22049999999999997</v>
      </c>
      <c r="H10" s="8">
        <f t="shared" si="2"/>
        <v>0.85050000000000003</v>
      </c>
      <c r="I10" s="98"/>
    </row>
    <row r="11" spans="1:9" ht="14.25" customHeight="1" x14ac:dyDescent="0.2">
      <c r="A11" s="77" t="s">
        <v>115</v>
      </c>
      <c r="B11" s="78"/>
      <c r="C11" s="78"/>
      <c r="D11" s="8">
        <v>2</v>
      </c>
      <c r="E11" s="8">
        <v>0.36</v>
      </c>
      <c r="F11" s="8">
        <f t="shared" si="0"/>
        <v>0.72</v>
      </c>
      <c r="G11" s="8">
        <f t="shared" si="1"/>
        <v>0.252</v>
      </c>
      <c r="H11" s="8">
        <f t="shared" si="2"/>
        <v>0.97199999999999998</v>
      </c>
      <c r="I11" s="98"/>
    </row>
    <row r="12" spans="1:9" ht="14.25" customHeight="1" x14ac:dyDescent="0.2">
      <c r="A12" s="77" t="s">
        <v>116</v>
      </c>
      <c r="B12" s="78"/>
      <c r="C12" s="78"/>
      <c r="D12" s="8">
        <v>1</v>
      </c>
      <c r="E12" s="8">
        <v>1</v>
      </c>
      <c r="F12" s="8">
        <f t="shared" si="0"/>
        <v>1</v>
      </c>
      <c r="G12" s="8">
        <f t="shared" si="1"/>
        <v>0.35</v>
      </c>
      <c r="H12" s="8">
        <f t="shared" si="2"/>
        <v>1.35</v>
      </c>
      <c r="I12" s="98"/>
    </row>
    <row r="13" spans="1:9" ht="14.25" customHeight="1" x14ac:dyDescent="0.2">
      <c r="A13" s="79" t="s">
        <v>117</v>
      </c>
      <c r="B13" s="80"/>
      <c r="C13" s="80"/>
      <c r="D13" s="11">
        <v>2</v>
      </c>
      <c r="E13" s="11">
        <v>0.5</v>
      </c>
      <c r="F13" s="11">
        <f t="shared" si="0"/>
        <v>1</v>
      </c>
      <c r="G13" s="11">
        <f t="shared" si="1"/>
        <v>0.35</v>
      </c>
      <c r="H13" s="11">
        <f t="shared" si="2"/>
        <v>1.35</v>
      </c>
      <c r="I13" s="99"/>
    </row>
    <row r="14" spans="1:9" ht="14.25" customHeight="1" x14ac:dyDescent="0.2">
      <c r="A14" s="91" t="s">
        <v>85</v>
      </c>
      <c r="B14" s="92"/>
      <c r="C14" s="92"/>
      <c r="D14" s="10">
        <v>1</v>
      </c>
      <c r="E14" s="10">
        <v>2.25</v>
      </c>
      <c r="F14" s="10">
        <f t="shared" si="0"/>
        <v>2.25</v>
      </c>
      <c r="G14" s="10">
        <f t="shared" si="1"/>
        <v>0.78749999999999998</v>
      </c>
      <c r="H14" s="10">
        <f t="shared" si="2"/>
        <v>3.0375000000000001</v>
      </c>
      <c r="I14" s="45" t="s">
        <v>142</v>
      </c>
    </row>
    <row r="15" spans="1:9" ht="14.25" customHeight="1" x14ac:dyDescent="0.2">
      <c r="A15" s="77" t="s">
        <v>118</v>
      </c>
      <c r="B15" s="78"/>
      <c r="C15" s="78"/>
      <c r="D15" s="8">
        <v>2</v>
      </c>
      <c r="E15" s="8">
        <v>0.36</v>
      </c>
      <c r="F15" s="8">
        <f t="shared" si="0"/>
        <v>0.72</v>
      </c>
      <c r="G15" s="8">
        <f t="shared" si="1"/>
        <v>0.252</v>
      </c>
      <c r="H15" s="8">
        <f t="shared" si="2"/>
        <v>0.97199999999999998</v>
      </c>
      <c r="I15" s="46"/>
    </row>
    <row r="16" spans="1:9" ht="14.25" customHeight="1" x14ac:dyDescent="0.2">
      <c r="A16" s="77" t="s">
        <v>119</v>
      </c>
      <c r="B16" s="78"/>
      <c r="C16" s="78"/>
      <c r="D16" s="8">
        <v>1</v>
      </c>
      <c r="E16" s="8">
        <v>0.3</v>
      </c>
      <c r="F16" s="8">
        <f t="shared" si="0"/>
        <v>0.3</v>
      </c>
      <c r="G16" s="8">
        <f t="shared" si="1"/>
        <v>0.105</v>
      </c>
      <c r="H16" s="8">
        <f t="shared" si="2"/>
        <v>0.40499999999999997</v>
      </c>
      <c r="I16" s="46"/>
    </row>
    <row r="17" spans="1:9" ht="14.25" customHeight="1" x14ac:dyDescent="0.2">
      <c r="A17" s="79" t="s">
        <v>120</v>
      </c>
      <c r="B17" s="80"/>
      <c r="C17" s="80"/>
      <c r="D17" s="11">
        <v>1</v>
      </c>
      <c r="E17" s="11">
        <v>0.5</v>
      </c>
      <c r="F17" s="11">
        <f t="shared" si="0"/>
        <v>0.5</v>
      </c>
      <c r="G17" s="11">
        <f t="shared" si="1"/>
        <v>0.17499999999999999</v>
      </c>
      <c r="H17" s="11">
        <f t="shared" si="2"/>
        <v>0.67500000000000004</v>
      </c>
      <c r="I17" s="100"/>
    </row>
    <row r="18" spans="1:9" ht="28.5" customHeight="1" x14ac:dyDescent="0.2">
      <c r="A18" s="91" t="s">
        <v>86</v>
      </c>
      <c r="B18" s="92"/>
      <c r="C18" s="92"/>
      <c r="D18" s="10">
        <v>1</v>
      </c>
      <c r="E18" s="10">
        <v>2.25</v>
      </c>
      <c r="F18" s="10">
        <f t="shared" si="0"/>
        <v>2.25</v>
      </c>
      <c r="G18" s="10">
        <f t="shared" si="1"/>
        <v>0.78749999999999998</v>
      </c>
      <c r="H18" s="10">
        <f t="shared" si="2"/>
        <v>3.0375000000000001</v>
      </c>
      <c r="I18" s="45" t="s">
        <v>142</v>
      </c>
    </row>
    <row r="19" spans="1:9" x14ac:dyDescent="0.2">
      <c r="A19" s="77" t="s">
        <v>118</v>
      </c>
      <c r="B19" s="78"/>
      <c r="C19" s="78"/>
      <c r="D19" s="8">
        <v>2</v>
      </c>
      <c r="E19" s="8">
        <v>0.36</v>
      </c>
      <c r="F19" s="8">
        <f t="shared" si="0"/>
        <v>0.72</v>
      </c>
      <c r="G19" s="8">
        <f t="shared" si="1"/>
        <v>0.252</v>
      </c>
      <c r="H19" s="8">
        <f t="shared" si="2"/>
        <v>0.97199999999999998</v>
      </c>
      <c r="I19" s="46"/>
    </row>
    <row r="20" spans="1:9" x14ac:dyDescent="0.2">
      <c r="A20" s="77" t="s">
        <v>119</v>
      </c>
      <c r="B20" s="78"/>
      <c r="C20" s="78"/>
      <c r="D20" s="8">
        <v>1</v>
      </c>
      <c r="E20" s="8">
        <v>0.3</v>
      </c>
      <c r="F20" s="8">
        <f t="shared" si="0"/>
        <v>0.3</v>
      </c>
      <c r="G20" s="8">
        <f t="shared" si="1"/>
        <v>0.105</v>
      </c>
      <c r="H20" s="8">
        <f t="shared" si="2"/>
        <v>0.40499999999999997</v>
      </c>
      <c r="I20" s="46"/>
    </row>
    <row r="21" spans="1:9" x14ac:dyDescent="0.2">
      <c r="A21" s="79" t="s">
        <v>120</v>
      </c>
      <c r="B21" s="80"/>
      <c r="C21" s="80"/>
      <c r="D21" s="11">
        <v>1</v>
      </c>
      <c r="E21" s="11">
        <v>0.5</v>
      </c>
      <c r="F21" s="11">
        <f t="shared" si="0"/>
        <v>0.5</v>
      </c>
      <c r="G21" s="11">
        <f t="shared" si="1"/>
        <v>0.17499999999999999</v>
      </c>
      <c r="H21" s="11">
        <f t="shared" si="2"/>
        <v>0.67500000000000004</v>
      </c>
      <c r="I21" s="100"/>
    </row>
    <row r="22" spans="1:9" x14ac:dyDescent="0.2">
      <c r="A22" s="91" t="s">
        <v>91</v>
      </c>
      <c r="B22" s="92"/>
      <c r="C22" s="92"/>
      <c r="D22" s="10">
        <v>1</v>
      </c>
      <c r="E22" s="10">
        <v>0</v>
      </c>
      <c r="F22" s="10">
        <f t="shared" si="0"/>
        <v>0</v>
      </c>
      <c r="G22" s="10">
        <f t="shared" si="1"/>
        <v>0</v>
      </c>
      <c r="H22" s="10">
        <f t="shared" si="2"/>
        <v>0</v>
      </c>
      <c r="I22" s="45" t="s">
        <v>146</v>
      </c>
    </row>
    <row r="23" spans="1:9" x14ac:dyDescent="0.2">
      <c r="A23" s="77" t="s">
        <v>87</v>
      </c>
      <c r="B23" s="78"/>
      <c r="C23" s="78"/>
      <c r="D23" s="8">
        <v>2</v>
      </c>
      <c r="E23" s="8">
        <v>2.25</v>
      </c>
      <c r="F23" s="8">
        <f t="shared" si="0"/>
        <v>4.5</v>
      </c>
      <c r="G23" s="8">
        <f t="shared" si="1"/>
        <v>1.575</v>
      </c>
      <c r="H23" s="8">
        <f t="shared" si="2"/>
        <v>6.0750000000000002</v>
      </c>
      <c r="I23" s="46"/>
    </row>
    <row r="24" spans="1:9" x14ac:dyDescent="0.2">
      <c r="A24" s="77" t="s">
        <v>90</v>
      </c>
      <c r="B24" s="78"/>
      <c r="C24" s="78"/>
      <c r="D24" s="8">
        <v>0</v>
      </c>
      <c r="E24" s="8">
        <v>0</v>
      </c>
      <c r="F24" s="8">
        <f t="shared" si="0"/>
        <v>0</v>
      </c>
      <c r="G24" s="8">
        <f t="shared" si="1"/>
        <v>0</v>
      </c>
      <c r="H24" s="8">
        <f t="shared" si="2"/>
        <v>0</v>
      </c>
      <c r="I24" s="46"/>
    </row>
    <row r="25" spans="1:9" x14ac:dyDescent="0.2">
      <c r="A25" s="77" t="s">
        <v>89</v>
      </c>
      <c r="B25" s="78"/>
      <c r="C25" s="78"/>
      <c r="D25" s="8">
        <v>0</v>
      </c>
      <c r="E25" s="8">
        <v>0</v>
      </c>
      <c r="F25" s="8">
        <f t="shared" si="0"/>
        <v>0</v>
      </c>
      <c r="G25" s="8">
        <f t="shared" si="1"/>
        <v>0</v>
      </c>
      <c r="H25" s="8">
        <f t="shared" si="2"/>
        <v>0</v>
      </c>
      <c r="I25" s="46"/>
    </row>
    <row r="26" spans="1:9" x14ac:dyDescent="0.2">
      <c r="A26" s="77" t="s">
        <v>121</v>
      </c>
      <c r="B26" s="78"/>
      <c r="C26" s="78"/>
      <c r="D26" s="8">
        <v>2</v>
      </c>
      <c r="E26" s="8">
        <v>1.5</v>
      </c>
      <c r="F26" s="8">
        <f t="shared" si="0"/>
        <v>3</v>
      </c>
      <c r="G26" s="8">
        <f t="shared" si="1"/>
        <v>1.0499999999999998</v>
      </c>
      <c r="H26" s="8">
        <f t="shared" si="2"/>
        <v>4.05</v>
      </c>
      <c r="I26" s="46"/>
    </row>
    <row r="27" spans="1:9" x14ac:dyDescent="0.2">
      <c r="A27" s="77" t="s">
        <v>116</v>
      </c>
      <c r="B27" s="78"/>
      <c r="C27" s="78"/>
      <c r="D27" s="8">
        <v>1</v>
      </c>
      <c r="E27" s="8">
        <v>0.5</v>
      </c>
      <c r="F27" s="8">
        <f t="shared" si="0"/>
        <v>0.5</v>
      </c>
      <c r="G27" s="8">
        <f t="shared" si="1"/>
        <v>0.17499999999999999</v>
      </c>
      <c r="H27" s="8">
        <f t="shared" si="2"/>
        <v>0.67500000000000004</v>
      </c>
      <c r="I27" s="46"/>
    </row>
    <row r="28" spans="1:9" x14ac:dyDescent="0.2">
      <c r="A28" s="77" t="s">
        <v>117</v>
      </c>
      <c r="B28" s="78"/>
      <c r="C28" s="78"/>
      <c r="D28" s="8">
        <v>2</v>
      </c>
      <c r="E28" s="8">
        <v>0.5</v>
      </c>
      <c r="F28" s="8">
        <f t="shared" si="0"/>
        <v>1</v>
      </c>
      <c r="G28" s="8">
        <f t="shared" si="1"/>
        <v>0.35</v>
      </c>
      <c r="H28" s="8">
        <f t="shared" si="2"/>
        <v>1.35</v>
      </c>
      <c r="I28" s="46"/>
    </row>
    <row r="29" spans="1:9" x14ac:dyDescent="0.2">
      <c r="A29" s="77" t="s">
        <v>88</v>
      </c>
      <c r="B29" s="78"/>
      <c r="C29" s="78"/>
      <c r="D29" s="8">
        <v>1</v>
      </c>
      <c r="E29" s="8">
        <v>1</v>
      </c>
      <c r="F29" s="8">
        <f t="shared" si="0"/>
        <v>1</v>
      </c>
      <c r="G29" s="8">
        <f t="shared" si="1"/>
        <v>0.35</v>
      </c>
      <c r="H29" s="8">
        <f t="shared" si="2"/>
        <v>1.35</v>
      </c>
      <c r="I29" s="46"/>
    </row>
    <row r="30" spans="1:9" x14ac:dyDescent="0.2">
      <c r="A30" s="77" t="s">
        <v>96</v>
      </c>
      <c r="B30" s="78"/>
      <c r="C30" s="78"/>
      <c r="D30" s="8">
        <v>4</v>
      </c>
      <c r="E30" s="8">
        <v>0.25</v>
      </c>
      <c r="F30" s="8">
        <f t="shared" si="0"/>
        <v>1</v>
      </c>
      <c r="G30" s="8">
        <f t="shared" si="1"/>
        <v>0.35</v>
      </c>
      <c r="H30" s="8">
        <f t="shared" si="2"/>
        <v>1.35</v>
      </c>
      <c r="I30" s="46"/>
    </row>
    <row r="31" spans="1:9" x14ac:dyDescent="0.2">
      <c r="A31" s="77" t="s">
        <v>92</v>
      </c>
      <c r="B31" s="78"/>
      <c r="C31" s="78"/>
      <c r="D31" s="8">
        <v>6</v>
      </c>
      <c r="E31" s="8">
        <v>0.36</v>
      </c>
      <c r="F31" s="8">
        <f t="shared" si="0"/>
        <v>2.16</v>
      </c>
      <c r="G31" s="8">
        <f t="shared" si="1"/>
        <v>0.75600000000000001</v>
      </c>
      <c r="H31" s="8">
        <f t="shared" si="2"/>
        <v>2.9160000000000004</v>
      </c>
      <c r="I31" s="46"/>
    </row>
    <row r="32" spans="1:9" ht="30.75" customHeight="1" x14ac:dyDescent="0.2">
      <c r="A32" s="79" t="s">
        <v>93</v>
      </c>
      <c r="B32" s="80"/>
      <c r="C32" s="80"/>
      <c r="D32" s="11">
        <v>1</v>
      </c>
      <c r="E32" s="11">
        <v>15</v>
      </c>
      <c r="F32" s="11">
        <f t="shared" si="0"/>
        <v>15</v>
      </c>
      <c r="G32" s="11">
        <f t="shared" si="1"/>
        <v>5.25</v>
      </c>
      <c r="H32" s="11">
        <f t="shared" si="2"/>
        <v>20.25</v>
      </c>
      <c r="I32" s="100"/>
    </row>
    <row r="33" spans="1:9" ht="18" x14ac:dyDescent="0.25">
      <c r="A33" s="81"/>
      <c r="B33" s="82"/>
      <c r="C33" s="82"/>
      <c r="D33" s="20"/>
      <c r="E33" s="20"/>
      <c r="F33" s="96" t="s">
        <v>4</v>
      </c>
      <c r="G33" s="96"/>
      <c r="H33" s="21">
        <f>SUM(H7:H32)</f>
        <v>59.035500000000013</v>
      </c>
      <c r="I33" s="31"/>
    </row>
    <row r="34" spans="1:9" ht="15" x14ac:dyDescent="0.25">
      <c r="A34" s="59" t="s">
        <v>16</v>
      </c>
      <c r="B34" s="60"/>
      <c r="C34" s="60"/>
      <c r="D34" s="60"/>
      <c r="E34" s="60"/>
      <c r="F34" s="60"/>
      <c r="G34" s="60"/>
      <c r="H34" s="60"/>
      <c r="I34" s="61"/>
    </row>
    <row r="35" spans="1:9" ht="18" x14ac:dyDescent="0.25">
      <c r="A35" s="72" t="s">
        <v>62</v>
      </c>
      <c r="B35" s="73"/>
      <c r="C35" s="73"/>
      <c r="D35" s="12">
        <v>6</v>
      </c>
      <c r="E35" s="13"/>
      <c r="F35" s="13"/>
      <c r="G35" s="13"/>
      <c r="H35" s="13"/>
      <c r="I35" s="30" t="s">
        <v>144</v>
      </c>
    </row>
    <row r="36" spans="1:9" ht="30.75" customHeight="1" x14ac:dyDescent="0.2">
      <c r="A36" s="40" t="s">
        <v>21</v>
      </c>
      <c r="B36" s="41"/>
      <c r="C36" s="41"/>
      <c r="D36" s="10">
        <v>1</v>
      </c>
      <c r="E36" s="10">
        <v>6</v>
      </c>
      <c r="F36" s="10">
        <f>D36*E36</f>
        <v>6</v>
      </c>
      <c r="G36" s="10">
        <f>F36*0.35</f>
        <v>2.0999999999999996</v>
      </c>
      <c r="H36" s="10">
        <f>G36+F36</f>
        <v>8.1</v>
      </c>
      <c r="I36" s="45" t="s">
        <v>147</v>
      </c>
    </row>
    <row r="37" spans="1:9" ht="30.75" customHeight="1" x14ac:dyDescent="0.2">
      <c r="A37" s="55" t="s">
        <v>20</v>
      </c>
      <c r="B37" s="56"/>
      <c r="C37" s="56"/>
      <c r="D37" s="8">
        <v>1</v>
      </c>
      <c r="E37" s="8">
        <v>6</v>
      </c>
      <c r="F37" s="8">
        <f t="shared" ref="F37" si="3">D37*E37</f>
        <v>6</v>
      </c>
      <c r="G37" s="8">
        <f t="shared" ref="G37:G50" si="4">F37*0.35</f>
        <v>2.0999999999999996</v>
      </c>
      <c r="H37" s="8">
        <f t="shared" ref="H37" si="5">G37+F37</f>
        <v>8.1</v>
      </c>
      <c r="I37" s="93"/>
    </row>
    <row r="38" spans="1:9" ht="15" x14ac:dyDescent="0.2">
      <c r="A38" s="55" t="s">
        <v>123</v>
      </c>
      <c r="B38" s="66"/>
      <c r="C38" s="66"/>
      <c r="D38" s="8">
        <v>0</v>
      </c>
      <c r="E38" s="8">
        <v>0</v>
      </c>
      <c r="F38" s="8">
        <f>D38*E38</f>
        <v>0</v>
      </c>
      <c r="G38" s="8">
        <f t="shared" si="4"/>
        <v>0</v>
      </c>
      <c r="H38" s="8">
        <f>G38+F38</f>
        <v>0</v>
      </c>
      <c r="I38" s="93"/>
    </row>
    <row r="39" spans="1:9" ht="15" customHeight="1" x14ac:dyDescent="0.2">
      <c r="A39" s="55" t="s">
        <v>122</v>
      </c>
      <c r="B39" s="56"/>
      <c r="C39" s="56"/>
      <c r="D39" s="8">
        <v>4</v>
      </c>
      <c r="E39" s="8">
        <v>2.25</v>
      </c>
      <c r="F39" s="8">
        <f t="shared" ref="F39:F50" si="6">D39*E39</f>
        <v>9</v>
      </c>
      <c r="G39" s="8">
        <f t="shared" si="4"/>
        <v>3.15</v>
      </c>
      <c r="H39" s="8">
        <f t="shared" ref="H39:H50" si="7">G39+F39</f>
        <v>12.15</v>
      </c>
      <c r="I39" s="93"/>
    </row>
    <row r="40" spans="1:9" ht="15" customHeight="1" x14ac:dyDescent="0.2">
      <c r="A40" s="55" t="s">
        <v>18</v>
      </c>
      <c r="B40" s="56"/>
      <c r="C40" s="56"/>
      <c r="D40" s="8">
        <v>1</v>
      </c>
      <c r="E40" s="8">
        <v>2.25</v>
      </c>
      <c r="F40" s="8">
        <f t="shared" si="6"/>
        <v>2.25</v>
      </c>
      <c r="G40" s="8">
        <f t="shared" si="4"/>
        <v>0.78749999999999998</v>
      </c>
      <c r="H40" s="8">
        <f t="shared" si="7"/>
        <v>3.0375000000000001</v>
      </c>
      <c r="I40" s="93"/>
    </row>
    <row r="41" spans="1:9" ht="15" customHeight="1" x14ac:dyDescent="0.2">
      <c r="A41" s="55" t="s">
        <v>17</v>
      </c>
      <c r="B41" s="56"/>
      <c r="C41" s="56"/>
      <c r="D41" s="8">
        <v>3</v>
      </c>
      <c r="E41" s="8">
        <v>2.25</v>
      </c>
      <c r="F41" s="8">
        <f t="shared" si="6"/>
        <v>6.75</v>
      </c>
      <c r="G41" s="8">
        <f t="shared" si="4"/>
        <v>2.3624999999999998</v>
      </c>
      <c r="H41" s="8">
        <f t="shared" si="7"/>
        <v>9.1125000000000007</v>
      </c>
      <c r="I41" s="93"/>
    </row>
    <row r="42" spans="1:9" ht="15" customHeight="1" x14ac:dyDescent="0.2">
      <c r="A42" s="55" t="s">
        <v>116</v>
      </c>
      <c r="B42" s="56"/>
      <c r="C42" s="56"/>
      <c r="D42" s="8">
        <v>1</v>
      </c>
      <c r="E42" s="8">
        <v>1</v>
      </c>
      <c r="F42" s="8">
        <f t="shared" si="6"/>
        <v>1</v>
      </c>
      <c r="G42" s="8">
        <f t="shared" si="4"/>
        <v>0.35</v>
      </c>
      <c r="H42" s="8">
        <f t="shared" si="7"/>
        <v>1.35</v>
      </c>
      <c r="I42" s="93"/>
    </row>
    <row r="43" spans="1:9" ht="15" customHeight="1" x14ac:dyDescent="0.2">
      <c r="A43" s="55" t="s">
        <v>124</v>
      </c>
      <c r="B43" s="56"/>
      <c r="C43" s="56"/>
      <c r="D43" s="8">
        <v>1</v>
      </c>
      <c r="E43" s="8">
        <v>2</v>
      </c>
      <c r="F43" s="8">
        <f t="shared" si="6"/>
        <v>2</v>
      </c>
      <c r="G43" s="8">
        <f t="shared" si="4"/>
        <v>0.7</v>
      </c>
      <c r="H43" s="8">
        <f t="shared" si="7"/>
        <v>2.7</v>
      </c>
      <c r="I43" s="93"/>
    </row>
    <row r="44" spans="1:9" ht="15" customHeight="1" x14ac:dyDescent="0.2">
      <c r="A44" s="55" t="s">
        <v>125</v>
      </c>
      <c r="B44" s="56"/>
      <c r="C44" s="56"/>
      <c r="D44" s="8">
        <v>3</v>
      </c>
      <c r="E44" s="8">
        <v>0.3</v>
      </c>
      <c r="F44" s="8">
        <f t="shared" si="6"/>
        <v>0.89999999999999991</v>
      </c>
      <c r="G44" s="8">
        <f t="shared" si="4"/>
        <v>0.31499999999999995</v>
      </c>
      <c r="H44" s="8">
        <f t="shared" si="7"/>
        <v>1.2149999999999999</v>
      </c>
      <c r="I44" s="93"/>
    </row>
    <row r="45" spans="1:9" ht="15" customHeight="1" x14ac:dyDescent="0.2">
      <c r="A45" s="55" t="s">
        <v>126</v>
      </c>
      <c r="B45" s="56"/>
      <c r="C45" s="56"/>
      <c r="D45" s="8">
        <v>2</v>
      </c>
      <c r="E45" s="8">
        <v>1.6</v>
      </c>
      <c r="F45" s="8">
        <f t="shared" si="6"/>
        <v>3.2</v>
      </c>
      <c r="G45" s="8">
        <f t="shared" si="4"/>
        <v>1.1199999999999999</v>
      </c>
      <c r="H45" s="8">
        <f t="shared" si="7"/>
        <v>4.32</v>
      </c>
      <c r="I45" s="93"/>
    </row>
    <row r="46" spans="1:9" ht="15" customHeight="1" x14ac:dyDescent="0.2">
      <c r="A46" s="55" t="s">
        <v>22</v>
      </c>
      <c r="B46" s="56"/>
      <c r="C46" s="56"/>
      <c r="D46" s="8">
        <v>0</v>
      </c>
      <c r="E46" s="8">
        <v>0</v>
      </c>
      <c r="F46" s="8">
        <f t="shared" si="6"/>
        <v>0</v>
      </c>
      <c r="G46" s="8">
        <f t="shared" si="4"/>
        <v>0</v>
      </c>
      <c r="H46" s="8">
        <f t="shared" si="7"/>
        <v>0</v>
      </c>
      <c r="I46" s="93"/>
    </row>
    <row r="47" spans="1:9" ht="15" customHeight="1" x14ac:dyDescent="0.2">
      <c r="A47" s="55" t="s">
        <v>148</v>
      </c>
      <c r="B47" s="56"/>
      <c r="C47" s="56"/>
      <c r="D47" s="8">
        <v>9</v>
      </c>
      <c r="E47" s="8">
        <v>0.4</v>
      </c>
      <c r="F47" s="8">
        <f t="shared" si="6"/>
        <v>3.6</v>
      </c>
      <c r="G47" s="8">
        <f t="shared" si="4"/>
        <v>1.26</v>
      </c>
      <c r="H47" s="8">
        <f t="shared" si="7"/>
        <v>4.8600000000000003</v>
      </c>
      <c r="I47" s="93"/>
    </row>
    <row r="48" spans="1:9" ht="15" customHeight="1" x14ac:dyDescent="0.2">
      <c r="A48" s="55" t="s">
        <v>100</v>
      </c>
      <c r="B48" s="56"/>
      <c r="C48" s="56"/>
      <c r="D48" s="8">
        <v>4</v>
      </c>
      <c r="E48" s="8">
        <v>0.36</v>
      </c>
      <c r="F48" s="8">
        <f t="shared" si="6"/>
        <v>1.44</v>
      </c>
      <c r="G48" s="8">
        <f t="shared" si="4"/>
        <v>0.504</v>
      </c>
      <c r="H48" s="8">
        <f t="shared" si="7"/>
        <v>1.944</v>
      </c>
      <c r="I48" s="93"/>
    </row>
    <row r="49" spans="1:9" ht="15" customHeight="1" x14ac:dyDescent="0.2">
      <c r="A49" s="55" t="s">
        <v>23</v>
      </c>
      <c r="B49" s="56"/>
      <c r="C49" s="56"/>
      <c r="D49" s="8">
        <v>0</v>
      </c>
      <c r="E49" s="8">
        <v>0</v>
      </c>
      <c r="F49" s="8">
        <f t="shared" si="6"/>
        <v>0</v>
      </c>
      <c r="G49" s="8">
        <f t="shared" si="4"/>
        <v>0</v>
      </c>
      <c r="H49" s="8">
        <f t="shared" si="7"/>
        <v>0</v>
      </c>
      <c r="I49" s="93"/>
    </row>
    <row r="50" spans="1:9" ht="15" customHeight="1" x14ac:dyDescent="0.2">
      <c r="A50" s="55" t="s">
        <v>24</v>
      </c>
      <c r="B50" s="56"/>
      <c r="C50" s="56"/>
      <c r="D50" s="8">
        <v>0</v>
      </c>
      <c r="E50" s="8">
        <v>0</v>
      </c>
      <c r="F50" s="8">
        <f t="shared" si="6"/>
        <v>0</v>
      </c>
      <c r="G50" s="8">
        <f t="shared" si="4"/>
        <v>0</v>
      </c>
      <c r="H50" s="8">
        <f t="shared" si="7"/>
        <v>0</v>
      </c>
      <c r="I50" s="94"/>
    </row>
    <row r="51" spans="1:9" ht="18" x14ac:dyDescent="0.25">
      <c r="A51" s="50"/>
      <c r="B51" s="51"/>
      <c r="C51" s="51"/>
      <c r="D51" s="22"/>
      <c r="E51" s="22"/>
      <c r="F51" s="49" t="s">
        <v>5</v>
      </c>
      <c r="G51" s="49"/>
      <c r="H51" s="23">
        <f>SUM(H36:H50)</f>
        <v>56.889000000000003</v>
      </c>
      <c r="I51" s="32"/>
    </row>
    <row r="52" spans="1:9" ht="15" x14ac:dyDescent="0.25">
      <c r="A52" s="59" t="s">
        <v>19</v>
      </c>
      <c r="B52" s="60"/>
      <c r="C52" s="60"/>
      <c r="D52" s="60"/>
      <c r="E52" s="60"/>
      <c r="F52" s="60"/>
      <c r="G52" s="60"/>
      <c r="H52" s="60"/>
      <c r="I52" s="61"/>
    </row>
    <row r="53" spans="1:9" ht="14.25" customHeight="1" x14ac:dyDescent="0.25">
      <c r="A53" s="69" t="s">
        <v>7</v>
      </c>
      <c r="B53" s="70"/>
      <c r="C53" s="70"/>
      <c r="D53" s="12">
        <v>12</v>
      </c>
      <c r="E53" s="13"/>
      <c r="F53" s="13"/>
      <c r="G53" s="13"/>
      <c r="H53" s="13"/>
      <c r="I53" s="30" t="s">
        <v>143</v>
      </c>
    </row>
    <row r="54" spans="1:9" ht="30.75" customHeight="1" x14ac:dyDescent="0.2">
      <c r="A54" s="40" t="s">
        <v>25</v>
      </c>
      <c r="B54" s="74"/>
      <c r="C54" s="74"/>
      <c r="D54" s="10">
        <v>0</v>
      </c>
      <c r="E54" s="10">
        <v>0</v>
      </c>
      <c r="F54" s="10">
        <v>0</v>
      </c>
      <c r="G54" s="10">
        <f>F54*0.35</f>
        <v>0</v>
      </c>
      <c r="H54" s="10">
        <f t="shared" ref="H54" si="8">G54+F54</f>
        <v>0</v>
      </c>
      <c r="I54" s="45" t="s">
        <v>149</v>
      </c>
    </row>
    <row r="55" spans="1:9" ht="14.25" customHeight="1" x14ac:dyDescent="0.2">
      <c r="A55" s="55" t="s">
        <v>97</v>
      </c>
      <c r="B55" s="66"/>
      <c r="C55" s="66"/>
      <c r="D55" s="8">
        <v>0</v>
      </c>
      <c r="E55" s="8">
        <v>0</v>
      </c>
      <c r="F55" s="8">
        <f>D55*E55</f>
        <v>0</v>
      </c>
      <c r="G55" s="8">
        <f t="shared" ref="G55:G65" si="9">F55*0.35</f>
        <v>0</v>
      </c>
      <c r="H55" s="8">
        <f>G55+F55</f>
        <v>0</v>
      </c>
      <c r="I55" s="46"/>
    </row>
    <row r="56" spans="1:9" ht="15" customHeight="1" x14ac:dyDescent="0.2">
      <c r="A56" s="55" t="s">
        <v>27</v>
      </c>
      <c r="B56" s="56"/>
      <c r="C56" s="56"/>
      <c r="D56" s="8">
        <v>3</v>
      </c>
      <c r="E56" s="8">
        <v>2.25</v>
      </c>
      <c r="F56" s="8">
        <f t="shared" ref="F56:F62" si="10">D56*E56</f>
        <v>6.75</v>
      </c>
      <c r="G56" s="8">
        <f t="shared" si="9"/>
        <v>2.3624999999999998</v>
      </c>
      <c r="H56" s="8">
        <f t="shared" ref="H56:H62" si="11">G56+F56</f>
        <v>9.1125000000000007</v>
      </c>
      <c r="I56" s="46"/>
    </row>
    <row r="57" spans="1:9" ht="15" customHeight="1" x14ac:dyDescent="0.2">
      <c r="A57" s="55" t="s">
        <v>28</v>
      </c>
      <c r="B57" s="56"/>
      <c r="C57" s="56"/>
      <c r="D57" s="8">
        <v>1</v>
      </c>
      <c r="E57" s="8">
        <v>2.25</v>
      </c>
      <c r="F57" s="8">
        <f t="shared" si="10"/>
        <v>2.25</v>
      </c>
      <c r="G57" s="8">
        <f t="shared" si="9"/>
        <v>0.78749999999999998</v>
      </c>
      <c r="H57" s="8">
        <f t="shared" si="11"/>
        <v>3.0375000000000001</v>
      </c>
      <c r="I57" s="46"/>
    </row>
    <row r="58" spans="1:9" ht="15" customHeight="1" x14ac:dyDescent="0.2">
      <c r="A58" s="55" t="s">
        <v>127</v>
      </c>
      <c r="B58" s="56"/>
      <c r="C58" s="56"/>
      <c r="D58" s="8">
        <v>13</v>
      </c>
      <c r="E58" s="8">
        <v>2.4</v>
      </c>
      <c r="F58" s="8">
        <f t="shared" si="10"/>
        <v>31.2</v>
      </c>
      <c r="G58" s="8">
        <f t="shared" si="9"/>
        <v>10.92</v>
      </c>
      <c r="H58" s="8">
        <f t="shared" si="11"/>
        <v>42.12</v>
      </c>
      <c r="I58" s="46"/>
    </row>
    <row r="59" spans="1:9" ht="15" customHeight="1" x14ac:dyDescent="0.2">
      <c r="A59" s="55" t="s">
        <v>128</v>
      </c>
      <c r="B59" s="56"/>
      <c r="C59" s="56"/>
      <c r="D59" s="8">
        <v>12</v>
      </c>
      <c r="E59" s="8">
        <v>0.36</v>
      </c>
      <c r="F59" s="8">
        <f t="shared" si="10"/>
        <v>4.32</v>
      </c>
      <c r="G59" s="8">
        <f t="shared" si="9"/>
        <v>1.512</v>
      </c>
      <c r="H59" s="8">
        <f t="shared" si="11"/>
        <v>5.8320000000000007</v>
      </c>
      <c r="I59" s="46"/>
    </row>
    <row r="60" spans="1:9" ht="30.75" customHeight="1" x14ac:dyDescent="0.2">
      <c r="A60" s="55" t="s">
        <v>129</v>
      </c>
      <c r="B60" s="56"/>
      <c r="C60" s="56"/>
      <c r="D60" s="8">
        <v>4</v>
      </c>
      <c r="E60" s="8">
        <v>0.37</v>
      </c>
      <c r="F60" s="8">
        <f t="shared" si="10"/>
        <v>1.48</v>
      </c>
      <c r="G60" s="8">
        <f t="shared" si="9"/>
        <v>0.51800000000000002</v>
      </c>
      <c r="H60" s="8">
        <f t="shared" si="11"/>
        <v>1.998</v>
      </c>
      <c r="I60" s="46"/>
    </row>
    <row r="61" spans="1:9" ht="29.25" customHeight="1" x14ac:dyDescent="0.2">
      <c r="A61" s="55" t="s">
        <v>98</v>
      </c>
      <c r="B61" s="56"/>
      <c r="C61" s="56"/>
      <c r="D61" s="8">
        <v>3</v>
      </c>
      <c r="E61" s="8">
        <v>0.36</v>
      </c>
      <c r="F61" s="8">
        <f t="shared" si="10"/>
        <v>1.08</v>
      </c>
      <c r="G61" s="8">
        <f t="shared" si="9"/>
        <v>0.378</v>
      </c>
      <c r="H61" s="8">
        <f t="shared" si="11"/>
        <v>1.4580000000000002</v>
      </c>
      <c r="I61" s="46"/>
    </row>
    <row r="62" spans="1:9" ht="30.75" customHeight="1" x14ac:dyDescent="0.2">
      <c r="A62" s="55" t="s">
        <v>26</v>
      </c>
      <c r="B62" s="56"/>
      <c r="C62" s="56"/>
      <c r="D62" s="8">
        <v>0</v>
      </c>
      <c r="E62" s="8">
        <v>0</v>
      </c>
      <c r="F62" s="8">
        <f t="shared" si="10"/>
        <v>0</v>
      </c>
      <c r="G62" s="8">
        <f t="shared" si="9"/>
        <v>0</v>
      </c>
      <c r="H62" s="8">
        <f t="shared" si="11"/>
        <v>0</v>
      </c>
      <c r="I62" s="46"/>
    </row>
    <row r="63" spans="1:9" ht="30.75" customHeight="1" x14ac:dyDescent="0.2">
      <c r="A63" s="55" t="s">
        <v>130</v>
      </c>
      <c r="B63" s="56"/>
      <c r="C63" s="56"/>
      <c r="D63" s="8">
        <v>7</v>
      </c>
      <c r="E63" s="8">
        <v>1.8</v>
      </c>
      <c r="F63" s="8">
        <f>D63*E63</f>
        <v>12.6</v>
      </c>
      <c r="G63" s="8">
        <f t="shared" si="9"/>
        <v>4.4099999999999993</v>
      </c>
      <c r="H63" s="8">
        <f>G63+F63</f>
        <v>17.009999999999998</v>
      </c>
      <c r="I63" s="46"/>
    </row>
    <row r="64" spans="1:9" ht="15" customHeight="1" x14ac:dyDescent="0.2">
      <c r="A64" s="55" t="s">
        <v>30</v>
      </c>
      <c r="B64" s="56"/>
      <c r="C64" s="56"/>
      <c r="D64" s="8">
        <v>0</v>
      </c>
      <c r="E64" s="8">
        <v>0</v>
      </c>
      <c r="F64" s="8">
        <f t="shared" ref="F64:F65" si="12">D64*E64</f>
        <v>0</v>
      </c>
      <c r="G64" s="8">
        <f t="shared" si="9"/>
        <v>0</v>
      </c>
      <c r="H64" s="8">
        <f t="shared" ref="H64:H65" si="13">G64+F64</f>
        <v>0</v>
      </c>
      <c r="I64" s="46"/>
    </row>
    <row r="65" spans="1:9" ht="15" customHeight="1" x14ac:dyDescent="0.2">
      <c r="A65" s="55" t="s">
        <v>31</v>
      </c>
      <c r="B65" s="56"/>
      <c r="C65" s="56"/>
      <c r="D65" s="8">
        <v>0</v>
      </c>
      <c r="E65" s="8">
        <v>0</v>
      </c>
      <c r="F65" s="8">
        <f t="shared" si="12"/>
        <v>0</v>
      </c>
      <c r="G65" s="8">
        <f t="shared" si="9"/>
        <v>0</v>
      </c>
      <c r="H65" s="8">
        <f t="shared" si="13"/>
        <v>0</v>
      </c>
      <c r="I65" s="47"/>
    </row>
    <row r="66" spans="1:9" ht="18" x14ac:dyDescent="0.25">
      <c r="A66" s="50"/>
      <c r="B66" s="51"/>
      <c r="C66" s="51"/>
      <c r="D66" s="22"/>
      <c r="E66" s="22"/>
      <c r="F66" s="49" t="s">
        <v>6</v>
      </c>
      <c r="G66" s="49"/>
      <c r="H66" s="23">
        <f>SUM(H54:H65)</f>
        <v>80.567999999999984</v>
      </c>
      <c r="I66" s="32"/>
    </row>
    <row r="67" spans="1:9" ht="15" x14ac:dyDescent="0.25">
      <c r="A67" s="59" t="s">
        <v>32</v>
      </c>
      <c r="B67" s="60"/>
      <c r="C67" s="60"/>
      <c r="D67" s="60"/>
      <c r="E67" s="60"/>
      <c r="F67" s="60"/>
      <c r="G67" s="60"/>
      <c r="H67" s="60"/>
      <c r="I67" s="61"/>
    </row>
    <row r="68" spans="1:9" ht="18" x14ac:dyDescent="0.25">
      <c r="A68" s="75" t="s">
        <v>33</v>
      </c>
      <c r="B68" s="76"/>
      <c r="C68" s="76"/>
      <c r="D68" s="6">
        <v>13</v>
      </c>
      <c r="E68" s="7"/>
      <c r="F68" s="7"/>
      <c r="G68" s="7"/>
      <c r="H68" s="7"/>
      <c r="I68" s="33" t="s">
        <v>143</v>
      </c>
    </row>
    <row r="69" spans="1:9" ht="30.75" customHeight="1" x14ac:dyDescent="0.2">
      <c r="A69" s="55" t="s">
        <v>44</v>
      </c>
      <c r="B69" s="66"/>
      <c r="C69" s="66"/>
      <c r="D69" s="8">
        <v>13</v>
      </c>
      <c r="E69" s="8">
        <v>2.25</v>
      </c>
      <c r="F69" s="8">
        <f>D69*E69</f>
        <v>29.25</v>
      </c>
      <c r="G69" s="8">
        <f>F69*0.35</f>
        <v>10.237499999999999</v>
      </c>
      <c r="H69" s="8">
        <f>G69+F69</f>
        <v>39.487499999999997</v>
      </c>
      <c r="I69" s="95" t="s">
        <v>150</v>
      </c>
    </row>
    <row r="70" spans="1:9" ht="15" customHeight="1" x14ac:dyDescent="0.2">
      <c r="A70" s="55" t="s">
        <v>131</v>
      </c>
      <c r="B70" s="56"/>
      <c r="C70" s="56"/>
      <c r="D70" s="8">
        <v>7</v>
      </c>
      <c r="E70" s="8">
        <v>0.5</v>
      </c>
      <c r="F70" s="8">
        <f t="shared" ref="F70:F87" si="14">D70*E70</f>
        <v>3.5</v>
      </c>
      <c r="G70" s="8">
        <f t="shared" ref="G70:G87" si="15">F70*0.35</f>
        <v>1.2249999999999999</v>
      </c>
      <c r="H70" s="8">
        <f t="shared" ref="H70:H87" si="16">G70+F70</f>
        <v>4.7249999999999996</v>
      </c>
      <c r="I70" s="46"/>
    </row>
    <row r="71" spans="1:9" ht="15" customHeight="1" x14ac:dyDescent="0.2">
      <c r="A71" s="55" t="s">
        <v>35</v>
      </c>
      <c r="B71" s="56"/>
      <c r="C71" s="56"/>
      <c r="D71" s="8">
        <v>2</v>
      </c>
      <c r="E71" s="8">
        <v>0.5</v>
      </c>
      <c r="F71" s="8">
        <f t="shared" si="14"/>
        <v>1</v>
      </c>
      <c r="G71" s="8">
        <f t="shared" si="15"/>
        <v>0.35</v>
      </c>
      <c r="H71" s="8">
        <f t="shared" si="16"/>
        <v>1.35</v>
      </c>
      <c r="I71" s="46"/>
    </row>
    <row r="72" spans="1:9" ht="15" customHeight="1" x14ac:dyDescent="0.2">
      <c r="A72" s="55" t="s">
        <v>36</v>
      </c>
      <c r="B72" s="56"/>
      <c r="C72" s="56"/>
      <c r="D72" s="8">
        <v>6</v>
      </c>
      <c r="E72" s="8">
        <v>0.5</v>
      </c>
      <c r="F72" s="8">
        <f t="shared" si="14"/>
        <v>3</v>
      </c>
      <c r="G72" s="8">
        <f t="shared" si="15"/>
        <v>1.0499999999999998</v>
      </c>
      <c r="H72" s="8">
        <f t="shared" si="16"/>
        <v>4.05</v>
      </c>
      <c r="I72" s="46"/>
    </row>
    <row r="73" spans="1:9" ht="15" customHeight="1" x14ac:dyDescent="0.2">
      <c r="A73" s="55" t="s">
        <v>37</v>
      </c>
      <c r="B73" s="56"/>
      <c r="C73" s="56"/>
      <c r="D73" s="8">
        <v>3</v>
      </c>
      <c r="E73" s="8">
        <v>0.5</v>
      </c>
      <c r="F73" s="8">
        <f t="shared" si="14"/>
        <v>1.5</v>
      </c>
      <c r="G73" s="8">
        <f t="shared" si="15"/>
        <v>0.52499999999999991</v>
      </c>
      <c r="H73" s="8">
        <f t="shared" si="16"/>
        <v>2.0249999999999999</v>
      </c>
      <c r="I73" s="46"/>
    </row>
    <row r="74" spans="1:9" ht="15" customHeight="1" x14ac:dyDescent="0.2">
      <c r="A74" s="55" t="s">
        <v>34</v>
      </c>
      <c r="B74" s="56"/>
      <c r="C74" s="56"/>
      <c r="D74" s="8">
        <v>6</v>
      </c>
      <c r="E74" s="8">
        <v>0.5</v>
      </c>
      <c r="F74" s="8">
        <f t="shared" si="14"/>
        <v>3</v>
      </c>
      <c r="G74" s="8">
        <f t="shared" si="15"/>
        <v>1.0499999999999998</v>
      </c>
      <c r="H74" s="8">
        <f t="shared" si="16"/>
        <v>4.05</v>
      </c>
      <c r="I74" s="46"/>
    </row>
    <row r="75" spans="1:9" ht="15" customHeight="1" x14ac:dyDescent="0.2">
      <c r="A75" s="55" t="s">
        <v>38</v>
      </c>
      <c r="B75" s="56"/>
      <c r="C75" s="56"/>
      <c r="D75" s="8">
        <v>1</v>
      </c>
      <c r="E75" s="8">
        <v>0.5</v>
      </c>
      <c r="F75" s="8">
        <f t="shared" si="14"/>
        <v>0.5</v>
      </c>
      <c r="G75" s="8">
        <f t="shared" si="15"/>
        <v>0.17499999999999999</v>
      </c>
      <c r="H75" s="8">
        <f t="shared" si="16"/>
        <v>0.67500000000000004</v>
      </c>
      <c r="I75" s="46"/>
    </row>
    <row r="76" spans="1:9" ht="14.25" customHeight="1" x14ac:dyDescent="0.2">
      <c r="A76" s="55" t="s">
        <v>99</v>
      </c>
      <c r="B76" s="56"/>
      <c r="C76" s="56"/>
      <c r="D76" s="8">
        <v>13</v>
      </c>
      <c r="E76" s="8">
        <v>0.36</v>
      </c>
      <c r="F76" s="8">
        <f t="shared" si="14"/>
        <v>4.68</v>
      </c>
      <c r="G76" s="8">
        <f t="shared" si="15"/>
        <v>1.6379999999999999</v>
      </c>
      <c r="H76" s="8">
        <f t="shared" si="16"/>
        <v>6.3179999999999996</v>
      </c>
      <c r="I76" s="46"/>
    </row>
    <row r="77" spans="1:9" ht="15" customHeight="1" x14ac:dyDescent="0.2">
      <c r="A77" s="55" t="s">
        <v>39</v>
      </c>
      <c r="B77" s="56"/>
      <c r="C77" s="56"/>
      <c r="D77" s="8">
        <v>0</v>
      </c>
      <c r="E77" s="8">
        <v>0</v>
      </c>
      <c r="F77" s="8">
        <f t="shared" si="14"/>
        <v>0</v>
      </c>
      <c r="G77" s="8">
        <f t="shared" si="15"/>
        <v>0</v>
      </c>
      <c r="H77" s="8">
        <f t="shared" si="16"/>
        <v>0</v>
      </c>
      <c r="I77" s="46"/>
    </row>
    <row r="78" spans="1:9" ht="15" customHeight="1" x14ac:dyDescent="0.2">
      <c r="A78" s="64" t="s">
        <v>102</v>
      </c>
      <c r="B78" s="71"/>
      <c r="C78" s="71"/>
      <c r="D78" s="8">
        <v>1</v>
      </c>
      <c r="E78" s="8">
        <v>11</v>
      </c>
      <c r="F78" s="8">
        <f t="shared" si="14"/>
        <v>11</v>
      </c>
      <c r="G78" s="8">
        <f t="shared" si="15"/>
        <v>3.8499999999999996</v>
      </c>
      <c r="H78" s="8">
        <f t="shared" si="16"/>
        <v>14.85</v>
      </c>
      <c r="I78" s="46"/>
    </row>
    <row r="79" spans="1:9" ht="15" customHeight="1" x14ac:dyDescent="0.2">
      <c r="A79" s="64" t="s">
        <v>103</v>
      </c>
      <c r="B79" s="71"/>
      <c r="C79" s="71"/>
      <c r="D79" s="8">
        <v>0</v>
      </c>
      <c r="E79" s="8">
        <v>0</v>
      </c>
      <c r="F79" s="8">
        <f t="shared" si="14"/>
        <v>0</v>
      </c>
      <c r="G79" s="8">
        <f t="shared" si="15"/>
        <v>0</v>
      </c>
      <c r="H79" s="8">
        <f t="shared" si="16"/>
        <v>0</v>
      </c>
      <c r="I79" s="46"/>
    </row>
    <row r="80" spans="1:9" ht="15" customHeight="1" x14ac:dyDescent="0.2">
      <c r="A80" s="64" t="s">
        <v>132</v>
      </c>
      <c r="B80" s="71"/>
      <c r="C80" s="71"/>
      <c r="D80" s="8">
        <v>0</v>
      </c>
      <c r="E80" s="8">
        <v>0</v>
      </c>
      <c r="F80" s="8">
        <f t="shared" si="14"/>
        <v>0</v>
      </c>
      <c r="G80" s="8">
        <f t="shared" si="15"/>
        <v>0</v>
      </c>
      <c r="H80" s="8">
        <f t="shared" si="16"/>
        <v>0</v>
      </c>
      <c r="I80" s="46"/>
    </row>
    <row r="81" spans="1:9" ht="15" customHeight="1" x14ac:dyDescent="0.2">
      <c r="A81" s="64" t="s">
        <v>104</v>
      </c>
      <c r="B81" s="71"/>
      <c r="C81" s="71"/>
      <c r="D81" s="8">
        <v>0</v>
      </c>
      <c r="E81" s="8">
        <v>0</v>
      </c>
      <c r="F81" s="8">
        <f t="shared" si="14"/>
        <v>0</v>
      </c>
      <c r="G81" s="8">
        <f t="shared" si="15"/>
        <v>0</v>
      </c>
      <c r="H81" s="8">
        <f t="shared" si="16"/>
        <v>0</v>
      </c>
      <c r="I81" s="46"/>
    </row>
    <row r="82" spans="1:9" ht="15" customHeight="1" x14ac:dyDescent="0.2">
      <c r="A82" s="64" t="s">
        <v>105</v>
      </c>
      <c r="B82" s="71"/>
      <c r="C82" s="71"/>
      <c r="D82" s="8">
        <v>0</v>
      </c>
      <c r="E82" s="8">
        <v>0</v>
      </c>
      <c r="F82" s="8">
        <f t="shared" si="14"/>
        <v>0</v>
      </c>
      <c r="G82" s="8">
        <f t="shared" si="15"/>
        <v>0</v>
      </c>
      <c r="H82" s="8">
        <f t="shared" si="16"/>
        <v>0</v>
      </c>
      <c r="I82" s="46"/>
    </row>
    <row r="83" spans="1:9" ht="15" customHeight="1" x14ac:dyDescent="0.2">
      <c r="A83" s="64" t="s">
        <v>133</v>
      </c>
      <c r="B83" s="71"/>
      <c r="C83" s="71"/>
      <c r="D83" s="8">
        <v>1</v>
      </c>
      <c r="E83" s="8">
        <v>2</v>
      </c>
      <c r="F83" s="8">
        <f t="shared" si="14"/>
        <v>2</v>
      </c>
      <c r="G83" s="8">
        <f t="shared" si="15"/>
        <v>0.7</v>
      </c>
      <c r="H83" s="8">
        <f t="shared" si="16"/>
        <v>2.7</v>
      </c>
      <c r="I83" s="46"/>
    </row>
    <row r="84" spans="1:9" ht="30.75" customHeight="1" x14ac:dyDescent="0.2">
      <c r="A84" s="55" t="s">
        <v>40</v>
      </c>
      <c r="B84" s="56"/>
      <c r="C84" s="56"/>
      <c r="D84" s="8">
        <v>1</v>
      </c>
      <c r="E84" s="8">
        <v>1.2</v>
      </c>
      <c r="F84" s="8">
        <f t="shared" si="14"/>
        <v>1.2</v>
      </c>
      <c r="G84" s="8">
        <f t="shared" si="15"/>
        <v>0.42</v>
      </c>
      <c r="H84" s="8">
        <f t="shared" si="16"/>
        <v>1.6199999999999999</v>
      </c>
      <c r="I84" s="46"/>
    </row>
    <row r="85" spans="1:9" ht="14.25" customHeight="1" x14ac:dyDescent="0.2">
      <c r="A85" s="55" t="s">
        <v>41</v>
      </c>
      <c r="B85" s="56"/>
      <c r="C85" s="56"/>
      <c r="D85" s="8">
        <v>2</v>
      </c>
      <c r="E85" s="8">
        <v>0.5</v>
      </c>
      <c r="F85" s="8">
        <f t="shared" si="14"/>
        <v>1</v>
      </c>
      <c r="G85" s="8">
        <f t="shared" si="15"/>
        <v>0.35</v>
      </c>
      <c r="H85" s="8">
        <f t="shared" si="16"/>
        <v>1.35</v>
      </c>
      <c r="I85" s="46"/>
    </row>
    <row r="86" spans="1:9" ht="30.75" customHeight="1" x14ac:dyDescent="0.2">
      <c r="A86" s="55" t="s">
        <v>42</v>
      </c>
      <c r="B86" s="56"/>
      <c r="C86" s="56"/>
      <c r="D86" s="8">
        <v>0</v>
      </c>
      <c r="E86" s="8">
        <v>0</v>
      </c>
      <c r="F86" s="8">
        <f t="shared" si="14"/>
        <v>0</v>
      </c>
      <c r="G86" s="8">
        <f t="shared" si="15"/>
        <v>0</v>
      </c>
      <c r="H86" s="8">
        <f t="shared" si="16"/>
        <v>0</v>
      </c>
      <c r="I86" s="46"/>
    </row>
    <row r="87" spans="1:9" ht="15" customHeight="1" x14ac:dyDescent="0.2">
      <c r="A87" s="55" t="s">
        <v>43</v>
      </c>
      <c r="B87" s="56"/>
      <c r="C87" s="56"/>
      <c r="D87" s="8">
        <v>1</v>
      </c>
      <c r="E87" s="8">
        <v>2.25</v>
      </c>
      <c r="F87" s="8">
        <f t="shared" si="14"/>
        <v>2.25</v>
      </c>
      <c r="G87" s="8">
        <f t="shared" si="15"/>
        <v>0.78749999999999998</v>
      </c>
      <c r="H87" s="8">
        <f t="shared" si="16"/>
        <v>3.0375000000000001</v>
      </c>
      <c r="I87" s="47"/>
    </row>
    <row r="88" spans="1:9" ht="18" x14ac:dyDescent="0.25">
      <c r="A88" s="50"/>
      <c r="B88" s="51"/>
      <c r="C88" s="51"/>
      <c r="D88" s="22"/>
      <c r="E88" s="22"/>
      <c r="F88" s="49" t="s">
        <v>9</v>
      </c>
      <c r="G88" s="49"/>
      <c r="H88" s="23">
        <f>SUM(H69:H87)</f>
        <v>86.237999999999985</v>
      </c>
      <c r="I88" s="32"/>
    </row>
    <row r="89" spans="1:9" ht="15" x14ac:dyDescent="0.25">
      <c r="A89" s="59" t="s">
        <v>45</v>
      </c>
      <c r="B89" s="60"/>
      <c r="C89" s="60"/>
      <c r="D89" s="60"/>
      <c r="E89" s="60"/>
      <c r="F89" s="60"/>
      <c r="G89" s="60"/>
      <c r="H89" s="60"/>
      <c r="I89" s="61"/>
    </row>
    <row r="90" spans="1:9" ht="18" x14ac:dyDescent="0.25">
      <c r="A90" s="72" t="s">
        <v>46</v>
      </c>
      <c r="B90" s="73"/>
      <c r="C90" s="73"/>
      <c r="D90" s="12">
        <v>15</v>
      </c>
      <c r="E90" s="13"/>
      <c r="F90" s="13"/>
      <c r="G90" s="13"/>
      <c r="H90" s="13"/>
      <c r="I90" s="30" t="s">
        <v>143</v>
      </c>
    </row>
    <row r="91" spans="1:9" ht="15" customHeight="1" x14ac:dyDescent="0.2">
      <c r="A91" s="40" t="s">
        <v>47</v>
      </c>
      <c r="B91" s="74"/>
      <c r="C91" s="74"/>
      <c r="D91" s="10">
        <v>1</v>
      </c>
      <c r="E91" s="10">
        <v>2.25</v>
      </c>
      <c r="F91" s="10">
        <f>D91*E91</f>
        <v>2.25</v>
      </c>
      <c r="G91" s="10">
        <f>F91*0.35</f>
        <v>0.78749999999999998</v>
      </c>
      <c r="H91" s="10">
        <f>G91+F91</f>
        <v>3.0375000000000001</v>
      </c>
      <c r="I91" s="45" t="s">
        <v>151</v>
      </c>
    </row>
    <row r="92" spans="1:9" ht="15" customHeight="1" x14ac:dyDescent="0.2">
      <c r="A92" s="55" t="s">
        <v>48</v>
      </c>
      <c r="B92" s="56"/>
      <c r="C92" s="56"/>
      <c r="D92" s="8">
        <v>5</v>
      </c>
      <c r="E92" s="8">
        <v>2.4</v>
      </c>
      <c r="F92" s="8">
        <f t="shared" ref="F92:F114" si="17">D92*E92</f>
        <v>12</v>
      </c>
      <c r="G92" s="8">
        <f t="shared" ref="G92:G114" si="18">F92*0.35</f>
        <v>4.1999999999999993</v>
      </c>
      <c r="H92" s="8">
        <f t="shared" ref="H92:H113" si="19">G92+F92</f>
        <v>16.2</v>
      </c>
      <c r="I92" s="46"/>
    </row>
    <row r="93" spans="1:9" ht="15" customHeight="1" x14ac:dyDescent="0.2">
      <c r="A93" s="55" t="s">
        <v>49</v>
      </c>
      <c r="B93" s="56"/>
      <c r="C93" s="56"/>
      <c r="D93" s="8">
        <v>0</v>
      </c>
      <c r="E93" s="8">
        <v>0</v>
      </c>
      <c r="F93" s="8">
        <f t="shared" si="17"/>
        <v>0</v>
      </c>
      <c r="G93" s="8">
        <f t="shared" si="18"/>
        <v>0</v>
      </c>
      <c r="H93" s="8">
        <f t="shared" si="19"/>
        <v>0</v>
      </c>
      <c r="I93" s="46"/>
    </row>
    <row r="94" spans="1:9" ht="14.25" customHeight="1" x14ac:dyDescent="0.2">
      <c r="A94" s="55" t="s">
        <v>101</v>
      </c>
      <c r="B94" s="56"/>
      <c r="C94" s="56"/>
      <c r="D94" s="8">
        <v>4</v>
      </c>
      <c r="E94" s="8">
        <v>2.25</v>
      </c>
      <c r="F94" s="8">
        <f t="shared" si="17"/>
        <v>9</v>
      </c>
      <c r="G94" s="8">
        <f t="shared" si="18"/>
        <v>3.15</v>
      </c>
      <c r="H94" s="8">
        <f t="shared" si="19"/>
        <v>12.15</v>
      </c>
      <c r="I94" s="46"/>
    </row>
    <row r="95" spans="1:9" ht="14.25" customHeight="1" x14ac:dyDescent="0.2">
      <c r="A95" s="55" t="s">
        <v>29</v>
      </c>
      <c r="B95" s="56"/>
      <c r="C95" s="56"/>
      <c r="D95" s="8">
        <v>15</v>
      </c>
      <c r="E95" s="8">
        <v>0.36</v>
      </c>
      <c r="F95" s="8">
        <f t="shared" si="17"/>
        <v>5.3999999999999995</v>
      </c>
      <c r="G95" s="8">
        <f t="shared" si="18"/>
        <v>1.8899999999999997</v>
      </c>
      <c r="H95" s="8">
        <f t="shared" si="19"/>
        <v>7.2899999999999991</v>
      </c>
      <c r="I95" s="46"/>
    </row>
    <row r="96" spans="1:9" ht="30.75" customHeight="1" x14ac:dyDescent="0.2">
      <c r="A96" s="55" t="s">
        <v>134</v>
      </c>
      <c r="B96" s="56"/>
      <c r="C96" s="56"/>
      <c r="D96" s="8">
        <v>8</v>
      </c>
      <c r="E96" s="8">
        <v>0.45</v>
      </c>
      <c r="F96" s="8">
        <f t="shared" si="17"/>
        <v>3.6</v>
      </c>
      <c r="G96" s="8">
        <f t="shared" si="18"/>
        <v>1.26</v>
      </c>
      <c r="H96" s="8">
        <f t="shared" si="19"/>
        <v>4.8600000000000003</v>
      </c>
      <c r="I96" s="46"/>
    </row>
    <row r="97" spans="1:9" ht="15" customHeight="1" x14ac:dyDescent="0.2">
      <c r="A97" s="55" t="s">
        <v>135</v>
      </c>
      <c r="B97" s="56"/>
      <c r="C97" s="56"/>
      <c r="D97" s="8">
        <v>10</v>
      </c>
      <c r="E97" s="8">
        <v>0.36</v>
      </c>
      <c r="F97" s="8">
        <f t="shared" si="17"/>
        <v>3.5999999999999996</v>
      </c>
      <c r="G97" s="8">
        <f t="shared" si="18"/>
        <v>1.2599999999999998</v>
      </c>
      <c r="H97" s="8">
        <f t="shared" si="19"/>
        <v>4.8599999999999994</v>
      </c>
      <c r="I97" s="46"/>
    </row>
    <row r="98" spans="1:9" ht="14.25" customHeight="1" x14ac:dyDescent="0.2">
      <c r="A98" s="55" t="s">
        <v>136</v>
      </c>
      <c r="B98" s="56"/>
      <c r="C98" s="56"/>
      <c r="D98" s="8">
        <v>4</v>
      </c>
      <c r="E98" s="8">
        <v>0.27</v>
      </c>
      <c r="F98" s="8">
        <f t="shared" si="17"/>
        <v>1.08</v>
      </c>
      <c r="G98" s="8">
        <f t="shared" si="18"/>
        <v>0.378</v>
      </c>
      <c r="H98" s="8">
        <f t="shared" si="19"/>
        <v>1.4580000000000002</v>
      </c>
      <c r="I98" s="46"/>
    </row>
    <row r="99" spans="1:9" ht="15" customHeight="1" x14ac:dyDescent="0.2">
      <c r="A99" s="55" t="s">
        <v>50</v>
      </c>
      <c r="B99" s="56"/>
      <c r="C99" s="56"/>
      <c r="D99" s="8">
        <v>35</v>
      </c>
      <c r="E99" s="8">
        <v>0.3</v>
      </c>
      <c r="F99" s="8">
        <f t="shared" si="17"/>
        <v>10.5</v>
      </c>
      <c r="G99" s="8">
        <f t="shared" si="18"/>
        <v>3.6749999999999998</v>
      </c>
      <c r="H99" s="8">
        <f t="shared" si="19"/>
        <v>14.175000000000001</v>
      </c>
      <c r="I99" s="46"/>
    </row>
    <row r="100" spans="1:9" ht="45" customHeight="1" x14ac:dyDescent="0.2">
      <c r="A100" s="55" t="s">
        <v>107</v>
      </c>
      <c r="B100" s="56"/>
      <c r="C100" s="56"/>
      <c r="D100" s="8">
        <v>15</v>
      </c>
      <c r="E100" s="8">
        <v>0.35</v>
      </c>
      <c r="F100" s="8">
        <f t="shared" si="17"/>
        <v>5.25</v>
      </c>
      <c r="G100" s="8">
        <f t="shared" si="18"/>
        <v>1.8374999999999999</v>
      </c>
      <c r="H100" s="8">
        <f t="shared" si="19"/>
        <v>7.0875000000000004</v>
      </c>
      <c r="I100" s="46"/>
    </row>
    <row r="101" spans="1:9" ht="30.75" customHeight="1" x14ac:dyDescent="0.2">
      <c r="A101" s="55" t="s">
        <v>51</v>
      </c>
      <c r="B101" s="56"/>
      <c r="C101" s="56"/>
      <c r="D101" s="8">
        <v>5</v>
      </c>
      <c r="E101" s="8">
        <v>0.35</v>
      </c>
      <c r="F101" s="8">
        <f t="shared" si="17"/>
        <v>1.75</v>
      </c>
      <c r="G101" s="8">
        <f t="shared" si="18"/>
        <v>0.61249999999999993</v>
      </c>
      <c r="H101" s="8">
        <f t="shared" si="19"/>
        <v>2.3624999999999998</v>
      </c>
      <c r="I101" s="46"/>
    </row>
    <row r="102" spans="1:9" ht="15" customHeight="1" x14ac:dyDescent="0.2">
      <c r="A102" s="55" t="s">
        <v>52</v>
      </c>
      <c r="B102" s="56"/>
      <c r="C102" s="56"/>
      <c r="D102" s="8">
        <v>0</v>
      </c>
      <c r="E102" s="8">
        <v>0</v>
      </c>
      <c r="F102" s="8">
        <f t="shared" si="17"/>
        <v>0</v>
      </c>
      <c r="G102" s="8">
        <f t="shared" si="18"/>
        <v>0</v>
      </c>
      <c r="H102" s="8">
        <f t="shared" si="19"/>
        <v>0</v>
      </c>
      <c r="I102" s="46"/>
    </row>
    <row r="103" spans="1:9" ht="64.5" customHeight="1" x14ac:dyDescent="0.2">
      <c r="A103" s="55" t="s">
        <v>106</v>
      </c>
      <c r="B103" s="56"/>
      <c r="C103" s="56"/>
      <c r="D103" s="8">
        <v>53</v>
      </c>
      <c r="E103" s="8">
        <v>0.4</v>
      </c>
      <c r="F103" s="8">
        <f>D103*E103</f>
        <v>21.200000000000003</v>
      </c>
      <c r="G103" s="8">
        <f t="shared" si="18"/>
        <v>7.4200000000000008</v>
      </c>
      <c r="H103" s="8">
        <f>G103+F103</f>
        <v>28.620000000000005</v>
      </c>
      <c r="I103" s="46"/>
    </row>
    <row r="104" spans="1:9" ht="30.75" customHeight="1" x14ac:dyDescent="0.2">
      <c r="A104" s="55" t="s">
        <v>53</v>
      </c>
      <c r="B104" s="56"/>
      <c r="C104" s="56"/>
      <c r="D104" s="8">
        <v>42</v>
      </c>
      <c r="E104" s="8">
        <v>1</v>
      </c>
      <c r="F104" s="8">
        <f t="shared" si="17"/>
        <v>42</v>
      </c>
      <c r="G104" s="8">
        <f t="shared" si="18"/>
        <v>14.7</v>
      </c>
      <c r="H104" s="8">
        <f t="shared" si="19"/>
        <v>56.7</v>
      </c>
      <c r="I104" s="46"/>
    </row>
    <row r="105" spans="1:9" ht="30.75" customHeight="1" x14ac:dyDescent="0.2">
      <c r="A105" s="64" t="s">
        <v>108</v>
      </c>
      <c r="B105" s="71"/>
      <c r="C105" s="71"/>
      <c r="D105" s="8">
        <v>1</v>
      </c>
      <c r="E105" s="8">
        <v>68.72</v>
      </c>
      <c r="F105" s="8">
        <f t="shared" si="17"/>
        <v>68.72</v>
      </c>
      <c r="G105" s="8">
        <f t="shared" ref="G105" si="20">F105*0.3</f>
        <v>20.616</v>
      </c>
      <c r="H105" s="8">
        <f t="shared" si="19"/>
        <v>89.335999999999999</v>
      </c>
      <c r="I105" s="46"/>
    </row>
    <row r="106" spans="1:9" ht="15" customHeight="1" x14ac:dyDescent="0.2">
      <c r="A106" s="64" t="s">
        <v>141</v>
      </c>
      <c r="B106" s="71"/>
      <c r="C106" s="71"/>
      <c r="D106" s="9">
        <v>1</v>
      </c>
      <c r="E106" s="9">
        <v>229</v>
      </c>
      <c r="F106" s="9">
        <f t="shared" ref="F106" si="21">D106*E106</f>
        <v>229</v>
      </c>
      <c r="G106" s="9">
        <f t="shared" si="18"/>
        <v>80.149999999999991</v>
      </c>
      <c r="H106" s="9">
        <f t="shared" ref="H106" si="22">G106+F106</f>
        <v>309.14999999999998</v>
      </c>
      <c r="I106" s="46"/>
    </row>
    <row r="107" spans="1:9" ht="30.75" customHeight="1" x14ac:dyDescent="0.2">
      <c r="A107" s="55" t="s">
        <v>54</v>
      </c>
      <c r="B107" s="56"/>
      <c r="C107" s="56"/>
      <c r="D107" s="8">
        <v>2</v>
      </c>
      <c r="E107" s="8">
        <v>1</v>
      </c>
      <c r="F107" s="8">
        <f t="shared" si="17"/>
        <v>2</v>
      </c>
      <c r="G107" s="8">
        <f t="shared" si="18"/>
        <v>0.7</v>
      </c>
      <c r="H107" s="8">
        <f t="shared" si="19"/>
        <v>2.7</v>
      </c>
      <c r="I107" s="46"/>
    </row>
    <row r="108" spans="1:9" ht="30.75" customHeight="1" x14ac:dyDescent="0.2">
      <c r="A108" s="55" t="s">
        <v>55</v>
      </c>
      <c r="B108" s="56"/>
      <c r="C108" s="56"/>
      <c r="D108" s="8">
        <v>1</v>
      </c>
      <c r="E108" s="8">
        <v>255.55</v>
      </c>
      <c r="F108" s="8">
        <f t="shared" si="17"/>
        <v>255.55</v>
      </c>
      <c r="G108" s="8">
        <f t="shared" si="18"/>
        <v>89.442499999999995</v>
      </c>
      <c r="H108" s="8">
        <f t="shared" si="19"/>
        <v>344.99250000000001</v>
      </c>
      <c r="I108" s="46"/>
    </row>
    <row r="109" spans="1:9" ht="30.75" customHeight="1" x14ac:dyDescent="0.2">
      <c r="A109" s="55" t="s">
        <v>57</v>
      </c>
      <c r="B109" s="56"/>
      <c r="C109" s="56"/>
      <c r="D109" s="8">
        <v>1</v>
      </c>
      <c r="E109" s="8">
        <v>41.35</v>
      </c>
      <c r="F109" s="8">
        <f t="shared" si="17"/>
        <v>41.35</v>
      </c>
      <c r="G109" s="8">
        <f t="shared" si="18"/>
        <v>14.4725</v>
      </c>
      <c r="H109" s="8">
        <f t="shared" si="19"/>
        <v>55.822500000000005</v>
      </c>
      <c r="I109" s="46"/>
    </row>
    <row r="110" spans="1:9" ht="30.75" customHeight="1" x14ac:dyDescent="0.2">
      <c r="A110" s="55" t="s">
        <v>56</v>
      </c>
      <c r="B110" s="56"/>
      <c r="C110" s="56"/>
      <c r="D110" s="8">
        <v>1</v>
      </c>
      <c r="E110" s="8">
        <v>152.16</v>
      </c>
      <c r="F110" s="8">
        <f t="shared" si="17"/>
        <v>152.16</v>
      </c>
      <c r="G110" s="8">
        <f t="shared" si="18"/>
        <v>53.255999999999993</v>
      </c>
      <c r="H110" s="8">
        <f t="shared" si="19"/>
        <v>205.416</v>
      </c>
      <c r="I110" s="46"/>
    </row>
    <row r="111" spans="1:9" ht="30.75" customHeight="1" x14ac:dyDescent="0.2">
      <c r="A111" s="55" t="s">
        <v>58</v>
      </c>
      <c r="B111" s="56"/>
      <c r="C111" s="56"/>
      <c r="D111" s="8">
        <v>1</v>
      </c>
      <c r="E111" s="8">
        <v>110.45</v>
      </c>
      <c r="F111" s="8">
        <f t="shared" si="17"/>
        <v>110.45</v>
      </c>
      <c r="G111" s="8">
        <f t="shared" si="18"/>
        <v>38.657499999999999</v>
      </c>
      <c r="H111" s="8">
        <f t="shared" si="19"/>
        <v>149.10750000000002</v>
      </c>
      <c r="I111" s="46"/>
    </row>
    <row r="112" spans="1:9" ht="30.75" customHeight="1" x14ac:dyDescent="0.2">
      <c r="A112" s="55" t="s">
        <v>137</v>
      </c>
      <c r="B112" s="56"/>
      <c r="C112" s="56"/>
      <c r="D112" s="8">
        <v>1</v>
      </c>
      <c r="E112" s="8">
        <v>144</v>
      </c>
      <c r="F112" s="8">
        <f t="shared" si="17"/>
        <v>144</v>
      </c>
      <c r="G112" s="8">
        <f t="shared" si="18"/>
        <v>50.4</v>
      </c>
      <c r="H112" s="8">
        <f t="shared" si="19"/>
        <v>194.4</v>
      </c>
      <c r="I112" s="46"/>
    </row>
    <row r="113" spans="1:9" ht="73.5" customHeight="1" x14ac:dyDescent="0.2">
      <c r="A113" s="55" t="s">
        <v>59</v>
      </c>
      <c r="B113" s="56"/>
      <c r="C113" s="56"/>
      <c r="D113" s="8">
        <v>1</v>
      </c>
      <c r="E113" s="8">
        <v>113</v>
      </c>
      <c r="F113" s="8">
        <f t="shared" si="17"/>
        <v>113</v>
      </c>
      <c r="G113" s="8">
        <f t="shared" si="18"/>
        <v>39.549999999999997</v>
      </c>
      <c r="H113" s="8">
        <f t="shared" si="19"/>
        <v>152.55000000000001</v>
      </c>
      <c r="I113" s="46"/>
    </row>
    <row r="114" spans="1:9" ht="30.75" customHeight="1" x14ac:dyDescent="0.2">
      <c r="A114" s="55" t="s">
        <v>109</v>
      </c>
      <c r="B114" s="56"/>
      <c r="C114" s="56"/>
      <c r="D114" s="8">
        <v>10</v>
      </c>
      <c r="E114" s="8">
        <v>0.4</v>
      </c>
      <c r="F114" s="8">
        <f t="shared" si="17"/>
        <v>4</v>
      </c>
      <c r="G114" s="8">
        <f t="shared" si="18"/>
        <v>1.4</v>
      </c>
      <c r="H114" s="8">
        <f>G114+F114</f>
        <v>5.4</v>
      </c>
      <c r="I114" s="47"/>
    </row>
    <row r="115" spans="1:9" ht="18" x14ac:dyDescent="0.25">
      <c r="A115" s="67"/>
      <c r="B115" s="68"/>
      <c r="C115" s="68"/>
      <c r="D115" s="22"/>
      <c r="E115" s="22"/>
      <c r="F115" s="49" t="s">
        <v>10</v>
      </c>
      <c r="G115" s="49"/>
      <c r="H115" s="23">
        <f>SUM(H91:H114)</f>
        <v>1667.6750000000002</v>
      </c>
      <c r="I115" s="32"/>
    </row>
    <row r="116" spans="1:9" ht="15" x14ac:dyDescent="0.25">
      <c r="A116" s="59" t="s">
        <v>60</v>
      </c>
      <c r="B116" s="60"/>
      <c r="C116" s="60"/>
      <c r="D116" s="60"/>
      <c r="E116" s="60"/>
      <c r="F116" s="60"/>
      <c r="G116" s="60"/>
      <c r="H116" s="60"/>
      <c r="I116" s="61"/>
    </row>
    <row r="117" spans="1:9" ht="30.75" customHeight="1" x14ac:dyDescent="0.25">
      <c r="A117" s="69" t="s">
        <v>61</v>
      </c>
      <c r="B117" s="70"/>
      <c r="C117" s="70"/>
      <c r="D117" s="12">
        <v>3</v>
      </c>
      <c r="E117" s="13"/>
      <c r="F117" s="13"/>
      <c r="G117" s="13"/>
      <c r="H117" s="13"/>
      <c r="I117" s="30" t="s">
        <v>144</v>
      </c>
    </row>
    <row r="118" spans="1:9" ht="15" x14ac:dyDescent="0.2">
      <c r="A118" s="40" t="s">
        <v>65</v>
      </c>
      <c r="B118" s="41"/>
      <c r="C118" s="41"/>
      <c r="D118" s="10">
        <v>1</v>
      </c>
      <c r="E118" s="10">
        <v>2.25</v>
      </c>
      <c r="F118" s="10">
        <f>D118*E118</f>
        <v>2.25</v>
      </c>
      <c r="G118" s="10">
        <f>F118*0.35</f>
        <v>0.78749999999999998</v>
      </c>
      <c r="H118" s="10">
        <f>G118+F118</f>
        <v>3.0375000000000001</v>
      </c>
      <c r="I118" s="45" t="s">
        <v>152</v>
      </c>
    </row>
    <row r="119" spans="1:9" x14ac:dyDescent="0.2">
      <c r="A119" s="55" t="s">
        <v>66</v>
      </c>
      <c r="B119" s="56"/>
      <c r="C119" s="56"/>
      <c r="D119" s="8">
        <v>2</v>
      </c>
      <c r="E119" s="8">
        <v>2.25</v>
      </c>
      <c r="F119" s="8">
        <f t="shared" ref="F119:F125" si="23">D119*E119</f>
        <v>4.5</v>
      </c>
      <c r="G119" s="8">
        <f t="shared" ref="G119:G126" si="24">F119*0.35</f>
        <v>1.575</v>
      </c>
      <c r="H119" s="8">
        <f t="shared" ref="H119:H125" si="25">G119+F119</f>
        <v>6.0750000000000002</v>
      </c>
      <c r="I119" s="46"/>
    </row>
    <row r="120" spans="1:9" x14ac:dyDescent="0.2">
      <c r="A120" s="55" t="s">
        <v>67</v>
      </c>
      <c r="B120" s="56"/>
      <c r="C120" s="56"/>
      <c r="D120" s="8">
        <v>0</v>
      </c>
      <c r="E120" s="8">
        <v>0</v>
      </c>
      <c r="F120" s="8">
        <f t="shared" si="23"/>
        <v>0</v>
      </c>
      <c r="G120" s="8">
        <f t="shared" si="24"/>
        <v>0</v>
      </c>
      <c r="H120" s="8">
        <f t="shared" si="25"/>
        <v>0</v>
      </c>
      <c r="I120" s="46"/>
    </row>
    <row r="121" spans="1:9" x14ac:dyDescent="0.2">
      <c r="A121" s="55" t="s">
        <v>68</v>
      </c>
      <c r="B121" s="56"/>
      <c r="C121" s="56"/>
      <c r="D121" s="8">
        <v>3</v>
      </c>
      <c r="E121" s="8">
        <v>2.4</v>
      </c>
      <c r="F121" s="8">
        <f t="shared" si="23"/>
        <v>7.1999999999999993</v>
      </c>
      <c r="G121" s="8">
        <f t="shared" si="24"/>
        <v>2.5199999999999996</v>
      </c>
      <c r="H121" s="8">
        <f t="shared" si="25"/>
        <v>9.7199999999999989</v>
      </c>
      <c r="I121" s="46"/>
    </row>
    <row r="122" spans="1:9" x14ac:dyDescent="0.2">
      <c r="A122" s="55" t="s">
        <v>138</v>
      </c>
      <c r="B122" s="56"/>
      <c r="C122" s="56"/>
      <c r="D122" s="8">
        <v>3</v>
      </c>
      <c r="E122" s="8">
        <v>0.4</v>
      </c>
      <c r="F122" s="8">
        <f t="shared" si="23"/>
        <v>1.2000000000000002</v>
      </c>
      <c r="G122" s="8">
        <f t="shared" si="24"/>
        <v>0.42000000000000004</v>
      </c>
      <c r="H122" s="8">
        <f t="shared" si="25"/>
        <v>1.62</v>
      </c>
      <c r="I122" s="46"/>
    </row>
    <row r="123" spans="1:9" x14ac:dyDescent="0.2">
      <c r="A123" s="55" t="s">
        <v>69</v>
      </c>
      <c r="B123" s="56"/>
      <c r="C123" s="56"/>
      <c r="D123" s="8">
        <v>0</v>
      </c>
      <c r="E123" s="8">
        <v>0</v>
      </c>
      <c r="F123" s="8">
        <f t="shared" si="23"/>
        <v>0</v>
      </c>
      <c r="G123" s="8">
        <f t="shared" si="24"/>
        <v>0</v>
      </c>
      <c r="H123" s="8">
        <f t="shared" si="25"/>
        <v>0</v>
      </c>
      <c r="I123" s="46"/>
    </row>
    <row r="124" spans="1:9" x14ac:dyDescent="0.2">
      <c r="A124" s="55" t="s">
        <v>70</v>
      </c>
      <c r="B124" s="56"/>
      <c r="C124" s="56"/>
      <c r="D124" s="8">
        <v>3</v>
      </c>
      <c r="E124" s="8">
        <v>2.25</v>
      </c>
      <c r="F124" s="8">
        <f t="shared" si="23"/>
        <v>6.75</v>
      </c>
      <c r="G124" s="8">
        <f t="shared" si="24"/>
        <v>2.3624999999999998</v>
      </c>
      <c r="H124" s="8">
        <f t="shared" si="25"/>
        <v>9.1125000000000007</v>
      </c>
      <c r="I124" s="46"/>
    </row>
    <row r="125" spans="1:9" x14ac:dyDescent="0.2">
      <c r="A125" s="55" t="s">
        <v>138</v>
      </c>
      <c r="B125" s="56"/>
      <c r="C125" s="56"/>
      <c r="D125" s="8">
        <v>3</v>
      </c>
      <c r="E125" s="8">
        <v>0.4</v>
      </c>
      <c r="F125" s="8">
        <f t="shared" si="23"/>
        <v>1.2000000000000002</v>
      </c>
      <c r="G125" s="8">
        <f t="shared" si="24"/>
        <v>0.42000000000000004</v>
      </c>
      <c r="H125" s="8">
        <f t="shared" si="25"/>
        <v>1.62</v>
      </c>
      <c r="I125" s="46"/>
    </row>
    <row r="126" spans="1:9" ht="15" x14ac:dyDescent="0.2">
      <c r="A126" s="55" t="s">
        <v>71</v>
      </c>
      <c r="B126" s="66"/>
      <c r="C126" s="66"/>
      <c r="D126" s="8">
        <v>0</v>
      </c>
      <c r="E126" s="8">
        <v>0</v>
      </c>
      <c r="F126" s="8">
        <f>D126*E126</f>
        <v>0</v>
      </c>
      <c r="G126" s="8">
        <f t="shared" si="24"/>
        <v>0</v>
      </c>
      <c r="H126" s="8">
        <f>G126+F126</f>
        <v>0</v>
      </c>
      <c r="I126" s="47"/>
    </row>
    <row r="127" spans="1:9" ht="18" x14ac:dyDescent="0.25">
      <c r="A127" s="67"/>
      <c r="B127" s="68"/>
      <c r="C127" s="68"/>
      <c r="D127" s="22"/>
      <c r="E127" s="22"/>
      <c r="F127" s="49" t="s">
        <v>14</v>
      </c>
      <c r="G127" s="49"/>
      <c r="H127" s="23">
        <f>SUM(H118:H126)</f>
        <v>31.185000000000002</v>
      </c>
      <c r="I127" s="32"/>
    </row>
    <row r="128" spans="1:9" ht="15" x14ac:dyDescent="0.25">
      <c r="A128" s="59" t="s">
        <v>72</v>
      </c>
      <c r="B128" s="60"/>
      <c r="C128" s="60"/>
      <c r="D128" s="60"/>
      <c r="E128" s="60"/>
      <c r="F128" s="60"/>
      <c r="G128" s="60"/>
      <c r="H128" s="60"/>
      <c r="I128" s="61"/>
    </row>
    <row r="129" spans="1:9" ht="18" x14ac:dyDescent="0.25">
      <c r="A129" s="62" t="s">
        <v>73</v>
      </c>
      <c r="B129" s="63"/>
      <c r="C129" s="63"/>
      <c r="D129" s="12">
        <v>0</v>
      </c>
      <c r="E129" s="13"/>
      <c r="F129" s="13"/>
      <c r="G129" s="13"/>
      <c r="H129" s="13"/>
      <c r="I129" s="30" t="s">
        <v>144</v>
      </c>
    </row>
    <row r="130" spans="1:9" ht="30.75" customHeight="1" x14ac:dyDescent="0.2">
      <c r="A130" s="40" t="s">
        <v>114</v>
      </c>
      <c r="B130" s="41"/>
      <c r="C130" s="41"/>
      <c r="D130" s="10">
        <v>0</v>
      </c>
      <c r="E130" s="10">
        <v>0</v>
      </c>
      <c r="F130" s="10">
        <f>D130*E130</f>
        <v>0</v>
      </c>
      <c r="G130" s="10">
        <f>F130*0.35</f>
        <v>0</v>
      </c>
      <c r="H130" s="10">
        <f>G130+F130</f>
        <v>0</v>
      </c>
      <c r="I130" s="45" t="s">
        <v>145</v>
      </c>
    </row>
    <row r="131" spans="1:9" ht="15" customHeight="1" x14ac:dyDescent="0.2">
      <c r="A131" s="55" t="s">
        <v>74</v>
      </c>
      <c r="B131" s="56"/>
      <c r="C131" s="56"/>
      <c r="D131" s="8">
        <v>1</v>
      </c>
      <c r="E131" s="8">
        <v>3</v>
      </c>
      <c r="F131" s="8">
        <f t="shared" ref="F131:F143" si="26">D131*E131</f>
        <v>3</v>
      </c>
      <c r="G131" s="8">
        <f t="shared" ref="G131:G143" si="27">F131*0.35</f>
        <v>1.0499999999999998</v>
      </c>
      <c r="H131" s="8">
        <f t="shared" ref="H131:H143" si="28">G131+F131</f>
        <v>4.05</v>
      </c>
      <c r="I131" s="46"/>
    </row>
    <row r="132" spans="1:9" ht="15" customHeight="1" x14ac:dyDescent="0.2">
      <c r="A132" s="55" t="s">
        <v>75</v>
      </c>
      <c r="B132" s="56"/>
      <c r="C132" s="56"/>
      <c r="D132" s="8">
        <v>2</v>
      </c>
      <c r="E132" s="8">
        <v>0.36</v>
      </c>
      <c r="F132" s="8">
        <f t="shared" si="26"/>
        <v>0.72</v>
      </c>
      <c r="G132" s="8">
        <f t="shared" si="27"/>
        <v>0.252</v>
      </c>
      <c r="H132" s="8">
        <f t="shared" si="28"/>
        <v>0.97199999999999998</v>
      </c>
      <c r="I132" s="46"/>
    </row>
    <row r="133" spans="1:9" ht="15" customHeight="1" x14ac:dyDescent="0.2">
      <c r="A133" s="55" t="s">
        <v>76</v>
      </c>
      <c r="B133" s="56"/>
      <c r="C133" s="56"/>
      <c r="D133" s="8">
        <v>15</v>
      </c>
      <c r="E133" s="8">
        <v>0.36</v>
      </c>
      <c r="F133" s="8">
        <f t="shared" si="26"/>
        <v>5.3999999999999995</v>
      </c>
      <c r="G133" s="8">
        <f t="shared" si="27"/>
        <v>1.8899999999999997</v>
      </c>
      <c r="H133" s="8">
        <f t="shared" si="28"/>
        <v>7.2899999999999991</v>
      </c>
      <c r="I133" s="46"/>
    </row>
    <row r="134" spans="1:9" ht="30.75" customHeight="1" x14ac:dyDescent="0.2">
      <c r="A134" s="55" t="s">
        <v>110</v>
      </c>
      <c r="B134" s="56"/>
      <c r="C134" s="56"/>
      <c r="D134" s="8">
        <v>0</v>
      </c>
      <c r="E134" s="8">
        <v>0</v>
      </c>
      <c r="F134" s="8">
        <f t="shared" si="26"/>
        <v>0</v>
      </c>
      <c r="G134" s="8">
        <f t="shared" si="27"/>
        <v>0</v>
      </c>
      <c r="H134" s="8">
        <f t="shared" si="28"/>
        <v>0</v>
      </c>
      <c r="I134" s="46"/>
    </row>
    <row r="135" spans="1:9" ht="15" customHeight="1" x14ac:dyDescent="0.2">
      <c r="A135" s="55" t="s">
        <v>79</v>
      </c>
      <c r="B135" s="56"/>
      <c r="C135" s="56"/>
      <c r="D135" s="8">
        <v>0</v>
      </c>
      <c r="E135" s="8">
        <v>0</v>
      </c>
      <c r="F135" s="8">
        <f t="shared" si="26"/>
        <v>0</v>
      </c>
      <c r="G135" s="8">
        <f t="shared" si="27"/>
        <v>0</v>
      </c>
      <c r="H135" s="8">
        <f t="shared" si="28"/>
        <v>0</v>
      </c>
      <c r="I135" s="46"/>
    </row>
    <row r="136" spans="1:9" ht="15" customHeight="1" x14ac:dyDescent="0.2">
      <c r="A136" s="55" t="s">
        <v>78</v>
      </c>
      <c r="B136" s="56"/>
      <c r="C136" s="56"/>
      <c r="D136" s="8">
        <v>2</v>
      </c>
      <c r="E136" s="8">
        <v>1</v>
      </c>
      <c r="F136" s="8">
        <f t="shared" si="26"/>
        <v>2</v>
      </c>
      <c r="G136" s="8">
        <f t="shared" si="27"/>
        <v>0.7</v>
      </c>
      <c r="H136" s="8">
        <f t="shared" si="28"/>
        <v>2.7</v>
      </c>
      <c r="I136" s="46"/>
    </row>
    <row r="137" spans="1:9" ht="15" customHeight="1" x14ac:dyDescent="0.2">
      <c r="A137" s="55" t="s">
        <v>77</v>
      </c>
      <c r="B137" s="56"/>
      <c r="C137" s="56"/>
      <c r="D137" s="8">
        <v>0</v>
      </c>
      <c r="E137" s="8">
        <v>0</v>
      </c>
      <c r="F137" s="8">
        <f t="shared" si="26"/>
        <v>0</v>
      </c>
      <c r="G137" s="8">
        <f t="shared" si="27"/>
        <v>0</v>
      </c>
      <c r="H137" s="8">
        <f t="shared" si="28"/>
        <v>0</v>
      </c>
      <c r="I137" s="46"/>
    </row>
    <row r="138" spans="1:9" ht="30.75" customHeight="1" x14ac:dyDescent="0.2">
      <c r="A138" s="55" t="s">
        <v>80</v>
      </c>
      <c r="B138" s="56"/>
      <c r="C138" s="56"/>
      <c r="D138" s="8">
        <v>1</v>
      </c>
      <c r="E138" s="8">
        <v>1.2</v>
      </c>
      <c r="F138" s="8">
        <f t="shared" si="26"/>
        <v>1.2</v>
      </c>
      <c r="G138" s="8">
        <f t="shared" si="27"/>
        <v>0.42</v>
      </c>
      <c r="H138" s="8">
        <f t="shared" si="28"/>
        <v>1.6199999999999999</v>
      </c>
      <c r="I138" s="46"/>
    </row>
    <row r="139" spans="1:9" ht="15" customHeight="1" x14ac:dyDescent="0.2">
      <c r="A139" s="55" t="s">
        <v>112</v>
      </c>
      <c r="B139" s="56"/>
      <c r="C139" s="56"/>
      <c r="D139" s="8">
        <v>20</v>
      </c>
      <c r="E139" s="8">
        <v>0.56000000000000005</v>
      </c>
      <c r="F139" s="8">
        <f t="shared" si="26"/>
        <v>11.200000000000001</v>
      </c>
      <c r="G139" s="8">
        <f t="shared" si="27"/>
        <v>3.92</v>
      </c>
      <c r="H139" s="8">
        <f t="shared" si="28"/>
        <v>15.120000000000001</v>
      </c>
      <c r="I139" s="46"/>
    </row>
    <row r="140" spans="1:9" ht="15" customHeight="1" x14ac:dyDescent="0.2">
      <c r="A140" s="55" t="s">
        <v>111</v>
      </c>
      <c r="B140" s="56"/>
      <c r="C140" s="56"/>
      <c r="D140" s="8">
        <v>20</v>
      </c>
      <c r="E140" s="8">
        <v>0.36</v>
      </c>
      <c r="F140" s="8">
        <f t="shared" si="26"/>
        <v>7.1999999999999993</v>
      </c>
      <c r="G140" s="8">
        <f t="shared" si="27"/>
        <v>2.5199999999999996</v>
      </c>
      <c r="H140" s="8">
        <f t="shared" si="28"/>
        <v>9.7199999999999989</v>
      </c>
      <c r="I140" s="46"/>
    </row>
    <row r="141" spans="1:9" ht="15" customHeight="1" x14ac:dyDescent="0.2">
      <c r="A141" s="55" t="s">
        <v>81</v>
      </c>
      <c r="B141" s="56"/>
      <c r="C141" s="56"/>
      <c r="D141" s="8">
        <v>1</v>
      </c>
      <c r="E141" s="8">
        <v>1.2</v>
      </c>
      <c r="F141" s="8">
        <f t="shared" si="26"/>
        <v>1.2</v>
      </c>
      <c r="G141" s="8">
        <f t="shared" si="27"/>
        <v>0.42</v>
      </c>
      <c r="H141" s="8">
        <f t="shared" si="28"/>
        <v>1.6199999999999999</v>
      </c>
      <c r="I141" s="46"/>
    </row>
    <row r="142" spans="1:9" ht="15" customHeight="1" x14ac:dyDescent="0.2">
      <c r="A142" s="55" t="s">
        <v>139</v>
      </c>
      <c r="B142" s="56"/>
      <c r="C142" s="56"/>
      <c r="D142" s="8">
        <v>1</v>
      </c>
      <c r="E142" s="8">
        <v>2.5</v>
      </c>
      <c r="F142" s="8">
        <f t="shared" si="26"/>
        <v>2.5</v>
      </c>
      <c r="G142" s="8">
        <f t="shared" si="27"/>
        <v>0.875</v>
      </c>
      <c r="H142" s="8">
        <f t="shared" si="28"/>
        <v>3.375</v>
      </c>
      <c r="I142" s="46"/>
    </row>
    <row r="143" spans="1:9" ht="15" customHeight="1" x14ac:dyDescent="0.2">
      <c r="A143" s="55" t="s">
        <v>140</v>
      </c>
      <c r="B143" s="56"/>
      <c r="C143" s="56"/>
      <c r="D143" s="8">
        <v>1</v>
      </c>
      <c r="E143" s="8">
        <v>36</v>
      </c>
      <c r="F143" s="8">
        <f t="shared" si="26"/>
        <v>36</v>
      </c>
      <c r="G143" s="8">
        <f t="shared" si="27"/>
        <v>12.6</v>
      </c>
      <c r="H143" s="8">
        <f t="shared" si="28"/>
        <v>48.6</v>
      </c>
      <c r="I143" s="47"/>
    </row>
    <row r="144" spans="1:9" ht="18" x14ac:dyDescent="0.25">
      <c r="A144" s="50"/>
      <c r="B144" s="51"/>
      <c r="C144" s="51"/>
      <c r="D144" s="22"/>
      <c r="E144" s="22"/>
      <c r="F144" s="49" t="s">
        <v>11</v>
      </c>
      <c r="G144" s="49"/>
      <c r="H144" s="23">
        <f>SUM(H130:H140)</f>
        <v>41.472000000000001</v>
      </c>
      <c r="I144" s="32"/>
    </row>
    <row r="145" spans="1:9" ht="15" x14ac:dyDescent="0.25">
      <c r="A145" s="59" t="s">
        <v>113</v>
      </c>
      <c r="B145" s="60"/>
      <c r="C145" s="60"/>
      <c r="D145" s="60"/>
      <c r="E145" s="60"/>
      <c r="F145" s="60"/>
      <c r="G145" s="60"/>
      <c r="H145" s="60"/>
      <c r="I145" s="61"/>
    </row>
    <row r="146" spans="1:9" ht="18" x14ac:dyDescent="0.25">
      <c r="A146" s="62" t="s">
        <v>73</v>
      </c>
      <c r="B146" s="63"/>
      <c r="C146" s="63"/>
      <c r="D146" s="12">
        <v>4</v>
      </c>
      <c r="E146" s="13"/>
      <c r="F146" s="13"/>
      <c r="G146" s="13"/>
      <c r="H146" s="13"/>
      <c r="I146" s="30" t="s">
        <v>143</v>
      </c>
    </row>
    <row r="147" spans="1:9" ht="35.25" customHeight="1" x14ac:dyDescent="0.2">
      <c r="A147" s="40" t="s">
        <v>65</v>
      </c>
      <c r="B147" s="41"/>
      <c r="C147" s="41"/>
      <c r="D147" s="10">
        <v>0</v>
      </c>
      <c r="E147" s="10">
        <v>0</v>
      </c>
      <c r="F147" s="10">
        <f>D147*E147</f>
        <v>0</v>
      </c>
      <c r="G147" s="10">
        <f>F147*0.35</f>
        <v>0</v>
      </c>
      <c r="H147" s="10">
        <f>G147+F147</f>
        <v>0</v>
      </c>
      <c r="I147" s="42" t="s">
        <v>154</v>
      </c>
    </row>
    <row r="148" spans="1:9" ht="35.25" customHeight="1" x14ac:dyDescent="0.2">
      <c r="A148" s="37" t="s">
        <v>153</v>
      </c>
      <c r="B148" s="38"/>
      <c r="C148" s="39"/>
      <c r="D148" s="8">
        <v>0</v>
      </c>
      <c r="E148" s="8">
        <v>0</v>
      </c>
      <c r="F148" s="8">
        <f t="shared" ref="F148" si="29">D148*E148</f>
        <v>0</v>
      </c>
      <c r="G148" s="8">
        <f t="shared" ref="G148" si="30">F148*0.35</f>
        <v>0</v>
      </c>
      <c r="H148" s="8">
        <f t="shared" ref="H148" si="31">G148+F148</f>
        <v>0</v>
      </c>
      <c r="I148" s="43"/>
    </row>
    <row r="149" spans="1:9" s="3" customFormat="1" ht="35.25" customHeight="1" x14ac:dyDescent="0.2">
      <c r="A149" s="64" t="s">
        <v>155</v>
      </c>
      <c r="B149" s="65"/>
      <c r="C149" s="65"/>
      <c r="D149" s="9">
        <v>1</v>
      </c>
      <c r="E149" s="9">
        <v>230</v>
      </c>
      <c r="F149" s="9">
        <v>231.04</v>
      </c>
      <c r="G149" s="9">
        <f>F149*0.35</f>
        <v>80.86399999999999</v>
      </c>
      <c r="H149" s="9">
        <f>G149+F149</f>
        <v>311.904</v>
      </c>
      <c r="I149" s="44"/>
    </row>
    <row r="150" spans="1:9" ht="18.75" customHeight="1" x14ac:dyDescent="0.25">
      <c r="A150" s="50"/>
      <c r="B150" s="51"/>
      <c r="C150" s="51"/>
      <c r="D150" s="22"/>
      <c r="E150" s="22"/>
      <c r="F150" s="49" t="s">
        <v>11</v>
      </c>
      <c r="G150" s="49"/>
      <c r="H150" s="23">
        <f>SUM(H149:H149)</f>
        <v>311.904</v>
      </c>
      <c r="I150" s="32"/>
    </row>
    <row r="151" spans="1:9" ht="18" x14ac:dyDescent="0.2">
      <c r="A151" s="52" t="s">
        <v>15</v>
      </c>
      <c r="B151" s="53"/>
      <c r="C151" s="53"/>
      <c r="D151" s="24">
        <f>SUM(D129+D117+D90+D68+D53+D35+D6+D146)</f>
        <v>59</v>
      </c>
      <c r="E151" s="25"/>
      <c r="F151" s="54" t="s">
        <v>82</v>
      </c>
      <c r="G151" s="54"/>
      <c r="H151" s="26">
        <f>SUM(H144+H127+H115+H88+H66+H51+H33+H150)</f>
        <v>2334.9665</v>
      </c>
      <c r="I151" s="34"/>
    </row>
    <row r="152" spans="1:9" ht="15" thickBot="1" x14ac:dyDescent="0.25">
      <c r="A152" s="57"/>
      <c r="B152" s="58"/>
      <c r="C152" s="58"/>
      <c r="D152" s="35"/>
      <c r="E152" s="35"/>
      <c r="F152" s="35"/>
      <c r="G152" s="35"/>
      <c r="H152" s="35"/>
      <c r="I152" s="36"/>
    </row>
    <row r="153" spans="1:9" x14ac:dyDescent="0.2">
      <c r="A153" s="48"/>
      <c r="B153" s="48"/>
      <c r="C153" s="48"/>
      <c r="D153" s="1"/>
      <c r="E153" s="1"/>
      <c r="F153" s="1"/>
      <c r="G153" s="1"/>
      <c r="H153" s="1"/>
    </row>
    <row r="154" spans="1:9" x14ac:dyDescent="0.2">
      <c r="A154" s="48"/>
      <c r="B154" s="48"/>
      <c r="C154" s="48"/>
      <c r="D154" s="1"/>
      <c r="E154" s="1"/>
      <c r="F154" s="1"/>
      <c r="G154" s="1"/>
      <c r="H154" s="1"/>
    </row>
    <row r="155" spans="1:9" x14ac:dyDescent="0.2">
      <c r="A155" s="48"/>
      <c r="B155" s="48"/>
      <c r="C155" s="48"/>
      <c r="D155" s="1"/>
      <c r="E155" s="1"/>
      <c r="F155" s="1"/>
      <c r="G155" s="1"/>
      <c r="H155" s="1"/>
    </row>
    <row r="156" spans="1:9" x14ac:dyDescent="0.2">
      <c r="A156" s="48"/>
      <c r="B156" s="48"/>
      <c r="C156" s="48"/>
      <c r="D156" s="1"/>
      <c r="E156" s="1"/>
      <c r="F156" s="1"/>
      <c r="G156" s="1"/>
      <c r="H156" s="1"/>
    </row>
    <row r="157" spans="1:9" x14ac:dyDescent="0.2">
      <c r="A157" s="48"/>
      <c r="B157" s="48"/>
      <c r="C157" s="48"/>
      <c r="D157" s="1"/>
      <c r="E157" s="1"/>
      <c r="F157" s="1"/>
      <c r="G157" s="1"/>
      <c r="H157" s="1"/>
    </row>
    <row r="158" spans="1:9" x14ac:dyDescent="0.2">
      <c r="A158" s="48"/>
      <c r="B158" s="48"/>
      <c r="C158" s="48"/>
      <c r="D158" s="1"/>
      <c r="E158" s="1"/>
      <c r="F158" s="1"/>
      <c r="G158" s="1"/>
      <c r="H158" s="1"/>
    </row>
    <row r="159" spans="1:9" x14ac:dyDescent="0.2">
      <c r="A159" s="48"/>
      <c r="B159" s="48"/>
      <c r="C159" s="48"/>
      <c r="D159" s="1"/>
      <c r="E159" s="1"/>
      <c r="F159" s="1"/>
      <c r="G159" s="1"/>
      <c r="H159" s="1"/>
    </row>
    <row r="160" spans="1:9" x14ac:dyDescent="0.2">
      <c r="A160" s="48"/>
      <c r="B160" s="48"/>
      <c r="C160" s="48"/>
      <c r="D160" s="1"/>
      <c r="E160" s="1"/>
      <c r="F160" s="1"/>
      <c r="G160" s="1"/>
      <c r="H160" s="1"/>
    </row>
    <row r="161" spans="1:8" x14ac:dyDescent="0.2">
      <c r="A161" s="48"/>
      <c r="B161" s="48"/>
      <c r="C161" s="48"/>
      <c r="D161" s="1"/>
      <c r="E161" s="1"/>
      <c r="F161" s="1"/>
      <c r="G161" s="1"/>
      <c r="H161" s="1"/>
    </row>
    <row r="162" spans="1:8" x14ac:dyDescent="0.2">
      <c r="A162" s="48"/>
      <c r="B162" s="48"/>
      <c r="C162" s="48"/>
      <c r="D162" s="1"/>
      <c r="E162" s="1"/>
      <c r="F162" s="1"/>
      <c r="G162" s="1"/>
      <c r="H162" s="1"/>
    </row>
    <row r="163" spans="1:8" s="4" customFormat="1" x14ac:dyDescent="0.2">
      <c r="A163" s="48"/>
      <c r="B163" s="48"/>
      <c r="C163" s="48"/>
      <c r="D163" s="1"/>
      <c r="E163" s="1"/>
      <c r="F163" s="1"/>
      <c r="G163" s="1"/>
      <c r="H163" s="1"/>
    </row>
    <row r="164" spans="1:8" s="4" customFormat="1" x14ac:dyDescent="0.2">
      <c r="A164" s="48"/>
      <c r="B164" s="48"/>
      <c r="C164" s="48"/>
      <c r="D164" s="1"/>
      <c r="E164" s="1"/>
      <c r="F164" s="1"/>
      <c r="G164" s="1"/>
      <c r="H164" s="1"/>
    </row>
    <row r="165" spans="1:8" s="4" customFormat="1" x14ac:dyDescent="0.2">
      <c r="A165" s="48"/>
      <c r="B165" s="48"/>
      <c r="C165" s="48"/>
      <c r="D165" s="1"/>
      <c r="E165" s="1"/>
      <c r="F165" s="1"/>
      <c r="G165" s="1"/>
      <c r="H165" s="1"/>
    </row>
    <row r="166" spans="1:8" s="4" customFormat="1" x14ac:dyDescent="0.2">
      <c r="A166" s="48"/>
      <c r="B166" s="48"/>
      <c r="C166" s="48"/>
      <c r="D166" s="1"/>
      <c r="E166" s="1"/>
      <c r="F166" s="1"/>
      <c r="G166" s="1"/>
      <c r="H166" s="1"/>
    </row>
    <row r="167" spans="1:8" s="4" customFormat="1" x14ac:dyDescent="0.2">
      <c r="A167" s="48"/>
      <c r="B167" s="48"/>
      <c r="C167" s="48"/>
      <c r="D167" s="1"/>
      <c r="E167" s="1"/>
      <c r="F167" s="1"/>
      <c r="G167" s="1"/>
      <c r="H167" s="1"/>
    </row>
    <row r="168" spans="1:8" s="4" customFormat="1" x14ac:dyDescent="0.2">
      <c r="A168" s="48"/>
      <c r="B168" s="48"/>
      <c r="C168" s="48"/>
      <c r="D168" s="1"/>
      <c r="E168" s="1"/>
      <c r="F168" s="1"/>
      <c r="G168" s="1"/>
      <c r="H168" s="1"/>
    </row>
    <row r="169" spans="1:8" s="4" customFormat="1" x14ac:dyDescent="0.2">
      <c r="A169" s="48"/>
      <c r="B169" s="48"/>
      <c r="C169" s="48"/>
      <c r="D169" s="1"/>
      <c r="E169" s="1"/>
      <c r="F169" s="1"/>
      <c r="G169" s="1"/>
      <c r="H169" s="1"/>
    </row>
    <row r="170" spans="1:8" s="4" customFormat="1" x14ac:dyDescent="0.2">
      <c r="A170" s="48"/>
      <c r="B170" s="48"/>
      <c r="C170" s="48"/>
      <c r="D170" s="1"/>
      <c r="E170" s="1"/>
      <c r="F170" s="1"/>
      <c r="G170" s="1"/>
      <c r="H170" s="1"/>
    </row>
    <row r="171" spans="1:8" s="4" customFormat="1" x14ac:dyDescent="0.2">
      <c r="A171" s="48"/>
      <c r="B171" s="48"/>
      <c r="C171" s="48"/>
      <c r="D171" s="1"/>
      <c r="E171" s="1"/>
      <c r="F171" s="1"/>
      <c r="G171" s="1"/>
      <c r="H171" s="1"/>
    </row>
    <row r="172" spans="1:8" s="4" customFormat="1" x14ac:dyDescent="0.2">
      <c r="A172" s="48"/>
      <c r="B172" s="48"/>
      <c r="C172" s="48"/>
      <c r="D172" s="1"/>
      <c r="E172" s="1"/>
      <c r="F172" s="1"/>
      <c r="G172" s="1"/>
      <c r="H172" s="1"/>
    </row>
    <row r="173" spans="1:8" s="4" customFormat="1" x14ac:dyDescent="0.2">
      <c r="A173" s="48"/>
      <c r="B173" s="48"/>
      <c r="C173" s="48"/>
      <c r="D173" s="1"/>
      <c r="E173" s="1"/>
      <c r="F173" s="1"/>
      <c r="G173" s="1"/>
      <c r="H173" s="1"/>
    </row>
    <row r="174" spans="1:8" s="4" customFormat="1" x14ac:dyDescent="0.2">
      <c r="A174" s="48"/>
      <c r="B174" s="48"/>
      <c r="C174" s="48"/>
      <c r="D174" s="1"/>
      <c r="E174" s="1"/>
      <c r="F174" s="1"/>
      <c r="G174" s="1"/>
      <c r="H174" s="1"/>
    </row>
    <row r="175" spans="1:8" s="4" customFormat="1" x14ac:dyDescent="0.2">
      <c r="A175" s="48"/>
      <c r="B175" s="48"/>
      <c r="C175" s="48"/>
      <c r="D175" s="1"/>
      <c r="E175" s="1"/>
      <c r="F175" s="1"/>
      <c r="G175" s="1"/>
      <c r="H175" s="1"/>
    </row>
    <row r="176" spans="1:8" s="4" customFormat="1" x14ac:dyDescent="0.2">
      <c r="A176" s="48"/>
      <c r="B176" s="48"/>
      <c r="C176" s="48"/>
      <c r="D176" s="1"/>
      <c r="E176" s="1"/>
      <c r="F176" s="1"/>
      <c r="G176" s="1"/>
      <c r="H176" s="1"/>
    </row>
    <row r="177" spans="1:8" s="4" customFormat="1" x14ac:dyDescent="0.2">
      <c r="A177" s="48"/>
      <c r="B177" s="48"/>
      <c r="C177" s="48"/>
      <c r="D177" s="1"/>
      <c r="E177" s="1"/>
      <c r="F177" s="1"/>
      <c r="G177" s="1"/>
      <c r="H177" s="1"/>
    </row>
    <row r="178" spans="1:8" s="4" customFormat="1" x14ac:dyDescent="0.2">
      <c r="A178" s="48"/>
      <c r="B178" s="48"/>
      <c r="C178" s="48"/>
      <c r="D178" s="1"/>
      <c r="E178" s="1"/>
      <c r="F178" s="1"/>
      <c r="G178" s="1"/>
      <c r="H178" s="1"/>
    </row>
    <row r="179" spans="1:8" s="4" customFormat="1" x14ac:dyDescent="0.2">
      <c r="A179" s="48"/>
      <c r="B179" s="48"/>
      <c r="C179" s="48"/>
      <c r="D179" s="1"/>
      <c r="E179" s="1"/>
      <c r="F179" s="1"/>
      <c r="G179" s="1"/>
      <c r="H179" s="1"/>
    </row>
    <row r="180" spans="1:8" s="4" customFormat="1" x14ac:dyDescent="0.2">
      <c r="A180" s="48"/>
      <c r="B180" s="48"/>
      <c r="C180" s="48"/>
      <c r="D180" s="1"/>
      <c r="E180" s="1"/>
      <c r="F180" s="1"/>
      <c r="G180" s="1"/>
      <c r="H180" s="1"/>
    </row>
    <row r="181" spans="1:8" s="4" customFormat="1" x14ac:dyDescent="0.2">
      <c r="A181" s="48"/>
      <c r="B181" s="48"/>
      <c r="C181" s="48"/>
      <c r="D181" s="1"/>
      <c r="E181" s="1"/>
      <c r="F181" s="1"/>
      <c r="G181" s="1"/>
      <c r="H181" s="1"/>
    </row>
    <row r="182" spans="1:8" s="4" customFormat="1" x14ac:dyDescent="0.2">
      <c r="A182" s="48"/>
      <c r="B182" s="48"/>
      <c r="C182" s="48"/>
      <c r="D182" s="1"/>
      <c r="E182" s="1"/>
      <c r="F182" s="1"/>
      <c r="G182" s="1"/>
      <c r="H182" s="1"/>
    </row>
    <row r="183" spans="1:8" s="4" customFormat="1" x14ac:dyDescent="0.2">
      <c r="A183" s="48"/>
      <c r="B183" s="48"/>
      <c r="C183" s="48"/>
      <c r="D183" s="1"/>
      <c r="E183" s="1"/>
      <c r="F183" s="1"/>
      <c r="G183" s="1"/>
      <c r="H183" s="1"/>
    </row>
    <row r="184" spans="1:8" s="4" customFormat="1" x14ac:dyDescent="0.2">
      <c r="A184" s="48"/>
      <c r="B184" s="48"/>
      <c r="C184" s="48"/>
      <c r="D184" s="1"/>
      <c r="E184" s="1"/>
      <c r="F184" s="1"/>
      <c r="G184" s="1"/>
      <c r="H184" s="1"/>
    </row>
    <row r="185" spans="1:8" s="4" customFormat="1" x14ac:dyDescent="0.2">
      <c r="A185" s="48"/>
      <c r="B185" s="48"/>
      <c r="C185" s="48"/>
      <c r="D185" s="1"/>
      <c r="E185" s="1"/>
      <c r="F185" s="1"/>
      <c r="G185" s="1"/>
      <c r="H185" s="1"/>
    </row>
    <row r="186" spans="1:8" s="4" customFormat="1" x14ac:dyDescent="0.2">
      <c r="A186" s="48"/>
      <c r="B186" s="48"/>
      <c r="C186" s="48"/>
      <c r="D186" s="1"/>
      <c r="E186" s="1"/>
      <c r="F186" s="1"/>
      <c r="G186" s="1"/>
      <c r="H186" s="1"/>
    </row>
    <row r="187" spans="1:8" s="4" customFormat="1" x14ac:dyDescent="0.2">
      <c r="A187" s="48"/>
      <c r="B187" s="48"/>
      <c r="C187" s="48"/>
      <c r="D187" s="1"/>
      <c r="E187" s="1"/>
      <c r="F187" s="1"/>
      <c r="G187" s="1"/>
      <c r="H187" s="1"/>
    </row>
    <row r="188" spans="1:8" s="4" customFormat="1" x14ac:dyDescent="0.2">
      <c r="A188" s="48"/>
      <c r="B188" s="48"/>
      <c r="C188" s="48"/>
      <c r="D188" s="1"/>
      <c r="E188" s="1"/>
      <c r="F188" s="1"/>
      <c r="G188" s="1"/>
      <c r="H188" s="1"/>
    </row>
    <row r="189" spans="1:8" s="4" customFormat="1" x14ac:dyDescent="0.2">
      <c r="A189" s="48"/>
      <c r="B189" s="48"/>
      <c r="C189" s="48"/>
      <c r="D189" s="1"/>
      <c r="E189" s="1"/>
      <c r="F189" s="1"/>
      <c r="G189" s="1"/>
      <c r="H189" s="1"/>
    </row>
    <row r="190" spans="1:8" s="4" customFormat="1" x14ac:dyDescent="0.2">
      <c r="A190" s="48"/>
      <c r="B190" s="48"/>
      <c r="C190" s="48"/>
      <c r="D190" s="1"/>
      <c r="E190" s="1"/>
      <c r="F190" s="1"/>
      <c r="G190" s="1"/>
      <c r="H190" s="1"/>
    </row>
    <row r="191" spans="1:8" s="4" customFormat="1" x14ac:dyDescent="0.2">
      <c r="A191" s="48"/>
      <c r="B191" s="48"/>
      <c r="C191" s="48"/>
      <c r="D191" s="1"/>
      <c r="E191" s="1"/>
      <c r="F191" s="1"/>
      <c r="G191" s="1"/>
      <c r="H191" s="1"/>
    </row>
    <row r="192" spans="1:8" s="4" customFormat="1" x14ac:dyDescent="0.2">
      <c r="A192" s="48"/>
      <c r="B192" s="48"/>
      <c r="C192" s="48"/>
      <c r="D192" s="1"/>
      <c r="E192" s="1"/>
      <c r="F192" s="1"/>
      <c r="G192" s="1"/>
      <c r="H192" s="1"/>
    </row>
    <row r="193" spans="1:8" s="4" customFormat="1" x14ac:dyDescent="0.2">
      <c r="A193" s="48"/>
      <c r="B193" s="48"/>
      <c r="C193" s="48"/>
      <c r="D193" s="1"/>
      <c r="E193" s="1"/>
      <c r="F193" s="1"/>
      <c r="G193" s="1"/>
      <c r="H193" s="1"/>
    </row>
    <row r="194" spans="1:8" s="4" customFormat="1" x14ac:dyDescent="0.2">
      <c r="A194" s="48"/>
      <c r="B194" s="48"/>
      <c r="C194" s="48"/>
      <c r="D194" s="1"/>
      <c r="E194" s="1"/>
      <c r="F194" s="1"/>
      <c r="G194" s="1"/>
      <c r="H194" s="1"/>
    </row>
    <row r="195" spans="1:8" s="4" customFormat="1" x14ac:dyDescent="0.2">
      <c r="A195" s="48"/>
      <c r="B195" s="48"/>
      <c r="C195" s="48"/>
      <c r="D195" s="1"/>
      <c r="E195" s="1"/>
      <c r="F195" s="1"/>
      <c r="G195" s="1"/>
      <c r="H195" s="1"/>
    </row>
    <row r="196" spans="1:8" s="4" customFormat="1" x14ac:dyDescent="0.2">
      <c r="A196" s="48"/>
      <c r="B196" s="48"/>
      <c r="C196" s="48"/>
      <c r="D196" s="1"/>
      <c r="E196" s="1"/>
      <c r="F196" s="1"/>
      <c r="G196" s="1"/>
      <c r="H196" s="1"/>
    </row>
    <row r="197" spans="1:8" s="4" customFormat="1" x14ac:dyDescent="0.2">
      <c r="A197" s="48"/>
      <c r="B197" s="48"/>
      <c r="C197" s="48"/>
      <c r="D197" s="1"/>
      <c r="E197" s="1"/>
      <c r="F197" s="1"/>
      <c r="G197" s="1"/>
      <c r="H197" s="1"/>
    </row>
    <row r="198" spans="1:8" s="4" customFormat="1" x14ac:dyDescent="0.2">
      <c r="A198" s="48"/>
      <c r="B198" s="48"/>
      <c r="C198" s="48"/>
      <c r="D198" s="1"/>
      <c r="E198" s="1"/>
      <c r="F198" s="1"/>
      <c r="G198" s="1"/>
      <c r="H198" s="1"/>
    </row>
    <row r="199" spans="1:8" s="4" customFormat="1" x14ac:dyDescent="0.2">
      <c r="A199" s="48"/>
      <c r="B199" s="48"/>
      <c r="C199" s="48"/>
      <c r="D199" s="1"/>
      <c r="E199" s="1"/>
      <c r="F199" s="1"/>
      <c r="G199" s="1"/>
      <c r="H199" s="1"/>
    </row>
    <row r="200" spans="1:8" s="4" customFormat="1" x14ac:dyDescent="0.2">
      <c r="A200" s="48"/>
      <c r="B200" s="48"/>
      <c r="C200" s="48"/>
      <c r="D200" s="1"/>
      <c r="E200" s="1"/>
      <c r="F200" s="1"/>
      <c r="G200" s="1"/>
      <c r="H200" s="1"/>
    </row>
    <row r="201" spans="1:8" s="4" customFormat="1" x14ac:dyDescent="0.2">
      <c r="A201" s="48"/>
      <c r="B201" s="48"/>
      <c r="C201" s="48"/>
      <c r="D201" s="1"/>
      <c r="E201" s="1"/>
      <c r="F201" s="1"/>
      <c r="G201" s="1"/>
      <c r="H201" s="1"/>
    </row>
    <row r="202" spans="1:8" s="4" customFormat="1" x14ac:dyDescent="0.2">
      <c r="A202" s="48"/>
      <c r="B202" s="48"/>
      <c r="C202" s="48"/>
      <c r="D202" s="1"/>
      <c r="E202" s="1"/>
      <c r="F202" s="1"/>
      <c r="G202" s="1"/>
      <c r="H202" s="1"/>
    </row>
    <row r="203" spans="1:8" s="4" customFormat="1" x14ac:dyDescent="0.2">
      <c r="A203" s="48"/>
      <c r="B203" s="48"/>
      <c r="C203" s="48"/>
      <c r="D203" s="1"/>
      <c r="E203" s="1"/>
      <c r="F203" s="1"/>
      <c r="G203" s="1"/>
      <c r="H203" s="1"/>
    </row>
    <row r="204" spans="1:8" s="4" customFormat="1" x14ac:dyDescent="0.2">
      <c r="A204" s="48"/>
      <c r="B204" s="48"/>
      <c r="C204" s="48"/>
      <c r="D204" s="1"/>
      <c r="E204" s="1"/>
      <c r="F204" s="1"/>
      <c r="G204" s="1"/>
      <c r="H204" s="1"/>
    </row>
    <row r="205" spans="1:8" s="4" customFormat="1" x14ac:dyDescent="0.2">
      <c r="A205" s="48"/>
      <c r="B205" s="48"/>
      <c r="C205" s="48"/>
      <c r="D205" s="1"/>
      <c r="E205" s="1"/>
      <c r="F205" s="1"/>
      <c r="G205" s="1"/>
      <c r="H205" s="1"/>
    </row>
    <row r="206" spans="1:8" s="4" customFormat="1" x14ac:dyDescent="0.2">
      <c r="A206" s="48"/>
      <c r="B206" s="48"/>
      <c r="C206" s="48"/>
      <c r="D206" s="1"/>
      <c r="E206" s="1"/>
      <c r="F206" s="1"/>
      <c r="G206" s="1"/>
      <c r="H206" s="1"/>
    </row>
    <row r="207" spans="1:8" s="4" customFormat="1" x14ac:dyDescent="0.2">
      <c r="A207" s="48"/>
      <c r="B207" s="48"/>
      <c r="C207" s="48"/>
      <c r="D207" s="1"/>
      <c r="E207" s="1"/>
      <c r="F207" s="1"/>
      <c r="G207" s="1"/>
      <c r="H207" s="1"/>
    </row>
    <row r="208" spans="1:8" s="4" customFormat="1" x14ac:dyDescent="0.2">
      <c r="A208" s="48"/>
      <c r="B208" s="48"/>
      <c r="C208" s="48"/>
      <c r="D208" s="1"/>
      <c r="E208" s="1"/>
      <c r="F208" s="1"/>
      <c r="G208" s="1"/>
      <c r="H208" s="1"/>
    </row>
    <row r="209" spans="1:8" s="4" customFormat="1" x14ac:dyDescent="0.2">
      <c r="A209" s="48"/>
      <c r="B209" s="48"/>
      <c r="C209" s="48"/>
      <c r="D209" s="1"/>
      <c r="E209" s="1"/>
      <c r="F209" s="1"/>
      <c r="G209" s="1"/>
      <c r="H209" s="1"/>
    </row>
    <row r="210" spans="1:8" s="4" customFormat="1" x14ac:dyDescent="0.2">
      <c r="A210" s="48"/>
      <c r="B210" s="48"/>
      <c r="C210" s="48"/>
      <c r="D210" s="1"/>
      <c r="E210" s="1"/>
      <c r="F210" s="1"/>
      <c r="G210" s="1"/>
      <c r="H210" s="1"/>
    </row>
    <row r="211" spans="1:8" s="4" customFormat="1" x14ac:dyDescent="0.2">
      <c r="A211" s="48"/>
      <c r="B211" s="48"/>
      <c r="C211" s="48"/>
      <c r="D211" s="1"/>
      <c r="E211" s="1"/>
      <c r="F211" s="1"/>
      <c r="G211" s="1"/>
      <c r="H211" s="1"/>
    </row>
    <row r="212" spans="1:8" s="4" customFormat="1" x14ac:dyDescent="0.2">
      <c r="A212" s="48"/>
      <c r="B212" s="48"/>
      <c r="C212" s="48"/>
      <c r="D212" s="1"/>
      <c r="E212" s="1"/>
      <c r="F212" s="1"/>
      <c r="G212" s="1"/>
      <c r="H212" s="1"/>
    </row>
    <row r="213" spans="1:8" s="4" customFormat="1" x14ac:dyDescent="0.2">
      <c r="A213" s="48"/>
      <c r="B213" s="48"/>
      <c r="C213" s="48"/>
      <c r="D213" s="1"/>
      <c r="E213" s="1"/>
      <c r="F213" s="1"/>
      <c r="G213" s="1"/>
      <c r="H213" s="1"/>
    </row>
    <row r="214" spans="1:8" s="4" customFormat="1" x14ac:dyDescent="0.2">
      <c r="A214" s="48"/>
      <c r="B214" s="48"/>
      <c r="C214" s="48"/>
      <c r="D214" s="1"/>
      <c r="E214" s="1"/>
      <c r="F214" s="1"/>
      <c r="G214" s="1"/>
      <c r="H214" s="1"/>
    </row>
    <row r="215" spans="1:8" s="4" customFormat="1" x14ac:dyDescent="0.2">
      <c r="A215" s="48"/>
      <c r="B215" s="48"/>
      <c r="C215" s="48"/>
      <c r="D215" s="1"/>
      <c r="E215" s="1"/>
      <c r="F215" s="1"/>
      <c r="G215" s="1"/>
      <c r="H215" s="1"/>
    </row>
    <row r="216" spans="1:8" s="4" customFormat="1" x14ac:dyDescent="0.2">
      <c r="A216" s="48"/>
      <c r="B216" s="48"/>
      <c r="C216" s="48"/>
      <c r="D216" s="1"/>
      <c r="E216" s="1"/>
      <c r="F216" s="1"/>
      <c r="G216" s="1"/>
      <c r="H216" s="1"/>
    </row>
    <row r="217" spans="1:8" s="4" customFormat="1" x14ac:dyDescent="0.2">
      <c r="A217" s="48"/>
      <c r="B217" s="48"/>
      <c r="C217" s="48"/>
      <c r="D217" s="1"/>
      <c r="E217" s="1"/>
      <c r="F217" s="1"/>
      <c r="G217" s="1"/>
      <c r="H217" s="1"/>
    </row>
    <row r="218" spans="1:8" s="4" customFormat="1" x14ac:dyDescent="0.2">
      <c r="A218" s="48"/>
      <c r="B218" s="48"/>
      <c r="C218" s="48"/>
      <c r="D218" s="1"/>
      <c r="E218" s="1"/>
      <c r="F218" s="1"/>
      <c r="G218" s="1"/>
      <c r="H218" s="1"/>
    </row>
    <row r="219" spans="1:8" s="4" customFormat="1" x14ac:dyDescent="0.2">
      <c r="A219" s="48"/>
      <c r="B219" s="48"/>
      <c r="C219" s="48"/>
      <c r="D219" s="1"/>
      <c r="E219" s="1"/>
      <c r="F219" s="1"/>
      <c r="G219" s="1"/>
      <c r="H219" s="1"/>
    </row>
    <row r="220" spans="1:8" s="4" customFormat="1" x14ac:dyDescent="0.2">
      <c r="A220" s="48"/>
      <c r="B220" s="48"/>
      <c r="C220" s="48"/>
      <c r="D220" s="1"/>
      <c r="E220" s="1"/>
      <c r="F220" s="1"/>
      <c r="G220" s="1"/>
      <c r="H220" s="1"/>
    </row>
    <row r="221" spans="1:8" s="4" customFormat="1" x14ac:dyDescent="0.2">
      <c r="A221" s="48"/>
      <c r="B221" s="48"/>
      <c r="C221" s="48"/>
      <c r="D221" s="1"/>
      <c r="E221" s="1"/>
      <c r="F221" s="1"/>
      <c r="G221" s="1"/>
      <c r="H221" s="1"/>
    </row>
    <row r="222" spans="1:8" s="4" customFormat="1" x14ac:dyDescent="0.2">
      <c r="A222" s="48"/>
      <c r="B222" s="48"/>
      <c r="C222" s="48"/>
      <c r="D222" s="1"/>
      <c r="E222" s="1"/>
      <c r="F222" s="1"/>
      <c r="G222" s="1"/>
      <c r="H222" s="1"/>
    </row>
    <row r="223" spans="1:8" s="4" customFormat="1" x14ac:dyDescent="0.2">
      <c r="A223" s="48"/>
      <c r="B223" s="48"/>
      <c r="C223" s="48"/>
      <c r="D223" s="1"/>
      <c r="E223" s="1"/>
      <c r="F223" s="1"/>
      <c r="G223" s="1"/>
      <c r="H223" s="1"/>
    </row>
    <row r="224" spans="1:8" s="4" customFormat="1" x14ac:dyDescent="0.2">
      <c r="A224" s="48"/>
      <c r="B224" s="48"/>
      <c r="C224" s="48"/>
      <c r="D224" s="1"/>
      <c r="E224" s="1"/>
      <c r="F224" s="1"/>
      <c r="G224" s="1"/>
      <c r="H224" s="1"/>
    </row>
    <row r="225" spans="1:8" s="4" customFormat="1" x14ac:dyDescent="0.2">
      <c r="A225" s="48"/>
      <c r="B225" s="48"/>
      <c r="C225" s="48"/>
      <c r="D225" s="1"/>
      <c r="E225" s="1"/>
      <c r="F225" s="1"/>
      <c r="G225" s="1"/>
      <c r="H225" s="1"/>
    </row>
    <row r="226" spans="1:8" s="4" customFormat="1" x14ac:dyDescent="0.2">
      <c r="A226" s="48"/>
      <c r="B226" s="48"/>
      <c r="C226" s="48"/>
      <c r="D226" s="1"/>
      <c r="E226" s="1"/>
      <c r="F226" s="1"/>
      <c r="G226" s="1"/>
      <c r="H226" s="1"/>
    </row>
    <row r="227" spans="1:8" s="4" customFormat="1" x14ac:dyDescent="0.2">
      <c r="A227" s="48"/>
      <c r="B227" s="48"/>
      <c r="C227" s="48"/>
      <c r="D227" s="1"/>
      <c r="E227" s="1"/>
      <c r="F227" s="1"/>
      <c r="G227" s="1"/>
      <c r="H227" s="1"/>
    </row>
    <row r="228" spans="1:8" s="4" customFormat="1" x14ac:dyDescent="0.2">
      <c r="A228" s="48"/>
      <c r="B228" s="48"/>
      <c r="C228" s="48"/>
      <c r="D228" s="1"/>
      <c r="E228" s="1"/>
      <c r="F228" s="1"/>
      <c r="G228" s="1"/>
      <c r="H228" s="1"/>
    </row>
    <row r="229" spans="1:8" s="4" customFormat="1" x14ac:dyDescent="0.2">
      <c r="A229" s="48"/>
      <c r="B229" s="48"/>
      <c r="C229" s="48"/>
      <c r="D229" s="1"/>
      <c r="E229" s="1"/>
      <c r="F229" s="1"/>
      <c r="G229" s="1"/>
      <c r="H229" s="1"/>
    </row>
    <row r="230" spans="1:8" s="4" customFormat="1" x14ac:dyDescent="0.2">
      <c r="A230" s="48"/>
      <c r="B230" s="48"/>
      <c r="C230" s="48"/>
      <c r="D230" s="1"/>
      <c r="E230" s="1"/>
      <c r="F230" s="1"/>
      <c r="G230" s="1"/>
      <c r="H230" s="1"/>
    </row>
    <row r="231" spans="1:8" s="4" customFormat="1" x14ac:dyDescent="0.2">
      <c r="A231" s="48"/>
      <c r="B231" s="48"/>
      <c r="C231" s="48"/>
      <c r="D231" s="1"/>
      <c r="E231" s="1"/>
      <c r="F231" s="1"/>
      <c r="G231" s="1"/>
      <c r="H231" s="1"/>
    </row>
    <row r="232" spans="1:8" s="4" customFormat="1" x14ac:dyDescent="0.2">
      <c r="A232" s="48"/>
      <c r="B232" s="48"/>
      <c r="C232" s="48"/>
      <c r="D232" s="1"/>
      <c r="E232" s="1"/>
      <c r="F232" s="1"/>
      <c r="G232" s="1"/>
      <c r="H232" s="1"/>
    </row>
    <row r="233" spans="1:8" s="4" customFormat="1" x14ac:dyDescent="0.2">
      <c r="A233" s="48"/>
      <c r="B233" s="48"/>
      <c r="C233" s="48"/>
      <c r="D233" s="1"/>
      <c r="E233" s="1"/>
      <c r="F233" s="1"/>
      <c r="G233" s="1"/>
      <c r="H233" s="1"/>
    </row>
    <row r="234" spans="1:8" s="4" customFormat="1" x14ac:dyDescent="0.2">
      <c r="A234" s="48"/>
      <c r="B234" s="48"/>
      <c r="C234" s="48"/>
      <c r="D234" s="1"/>
      <c r="E234" s="1"/>
      <c r="F234" s="1"/>
      <c r="G234" s="1"/>
      <c r="H234" s="1"/>
    </row>
    <row r="235" spans="1:8" s="4" customFormat="1" x14ac:dyDescent="0.2">
      <c r="A235" s="48"/>
      <c r="B235" s="48"/>
      <c r="C235" s="48"/>
      <c r="D235" s="1"/>
      <c r="E235" s="1"/>
      <c r="F235" s="1"/>
      <c r="G235" s="1"/>
      <c r="H235" s="1"/>
    </row>
    <row r="236" spans="1:8" s="4" customFormat="1" x14ac:dyDescent="0.2">
      <c r="A236" s="48"/>
      <c r="B236" s="48"/>
      <c r="C236" s="48"/>
      <c r="D236" s="1"/>
      <c r="E236" s="1"/>
      <c r="F236" s="1"/>
      <c r="G236" s="1"/>
      <c r="H236" s="1"/>
    </row>
    <row r="237" spans="1:8" s="4" customFormat="1" x14ac:dyDescent="0.2">
      <c r="A237" s="48"/>
      <c r="B237" s="48"/>
      <c r="C237" s="48"/>
      <c r="D237" s="1"/>
      <c r="E237" s="1"/>
      <c r="F237" s="1"/>
      <c r="G237" s="1"/>
      <c r="H237" s="1"/>
    </row>
    <row r="238" spans="1:8" s="4" customFormat="1" x14ac:dyDescent="0.2">
      <c r="A238" s="48"/>
      <c r="B238" s="48"/>
      <c r="C238" s="48"/>
      <c r="D238" s="1"/>
      <c r="E238" s="1"/>
      <c r="F238" s="1"/>
      <c r="G238" s="1"/>
      <c r="H238" s="1"/>
    </row>
    <row r="239" spans="1:8" s="4" customFormat="1" x14ac:dyDescent="0.2">
      <c r="A239" s="48"/>
      <c r="B239" s="48"/>
      <c r="C239" s="48"/>
      <c r="D239" s="1"/>
      <c r="E239" s="1"/>
      <c r="F239" s="1"/>
      <c r="G239" s="1"/>
      <c r="H239" s="1"/>
    </row>
    <row r="240" spans="1:8" s="4" customFormat="1" x14ac:dyDescent="0.2">
      <c r="A240" s="48"/>
      <c r="B240" s="48"/>
      <c r="C240" s="48"/>
      <c r="D240" s="1"/>
      <c r="E240" s="1"/>
      <c r="F240" s="1"/>
      <c r="G240" s="1"/>
      <c r="H240" s="1"/>
    </row>
    <row r="241" spans="1:8" s="4" customFormat="1" x14ac:dyDescent="0.2">
      <c r="A241" s="48"/>
      <c r="B241" s="48"/>
      <c r="C241" s="48"/>
      <c r="D241" s="1"/>
      <c r="E241" s="1"/>
      <c r="F241" s="1"/>
      <c r="G241" s="1"/>
      <c r="H241" s="1"/>
    </row>
    <row r="242" spans="1:8" s="4" customFormat="1" x14ac:dyDescent="0.2">
      <c r="A242" s="48"/>
      <c r="B242" s="48"/>
      <c r="C242" s="48"/>
      <c r="D242" s="1"/>
      <c r="E242" s="1"/>
      <c r="F242" s="1"/>
      <c r="G242" s="1"/>
      <c r="H242" s="1"/>
    </row>
    <row r="243" spans="1:8" s="4" customFormat="1" x14ac:dyDescent="0.2">
      <c r="A243" s="48"/>
      <c r="B243" s="48"/>
      <c r="C243" s="48"/>
      <c r="D243" s="1"/>
      <c r="E243" s="1"/>
      <c r="F243" s="1"/>
      <c r="G243" s="1"/>
      <c r="H243" s="1"/>
    </row>
    <row r="244" spans="1:8" s="4" customFormat="1" x14ac:dyDescent="0.2">
      <c r="A244" s="48"/>
      <c r="B244" s="48"/>
      <c r="C244" s="48"/>
      <c r="D244" s="1"/>
      <c r="E244" s="1"/>
      <c r="F244" s="1"/>
      <c r="G244" s="1"/>
      <c r="H244" s="1"/>
    </row>
    <row r="245" spans="1:8" s="4" customFormat="1" x14ac:dyDescent="0.2">
      <c r="A245" s="48"/>
      <c r="B245" s="48"/>
      <c r="C245" s="48"/>
      <c r="D245" s="1"/>
      <c r="E245" s="1"/>
      <c r="F245" s="1"/>
      <c r="G245" s="1"/>
      <c r="H245" s="1"/>
    </row>
    <row r="246" spans="1:8" s="4" customFormat="1" x14ac:dyDescent="0.2">
      <c r="A246" s="48"/>
      <c r="B246" s="48"/>
      <c r="C246" s="48"/>
      <c r="D246" s="1"/>
      <c r="E246" s="1"/>
      <c r="F246" s="1"/>
      <c r="G246" s="1"/>
      <c r="H246" s="1"/>
    </row>
    <row r="247" spans="1:8" s="4" customFormat="1" x14ac:dyDescent="0.2">
      <c r="A247" s="48"/>
      <c r="B247" s="48"/>
      <c r="C247" s="48"/>
      <c r="D247" s="1"/>
      <c r="E247" s="1"/>
      <c r="F247" s="1"/>
      <c r="G247" s="1"/>
      <c r="H247" s="1"/>
    </row>
    <row r="248" spans="1:8" s="4" customFormat="1" x14ac:dyDescent="0.2">
      <c r="A248" s="48"/>
      <c r="B248" s="48"/>
      <c r="C248" s="48"/>
      <c r="D248" s="1"/>
      <c r="E248" s="1"/>
      <c r="F248" s="1"/>
      <c r="G248" s="1"/>
      <c r="H248" s="1"/>
    </row>
    <row r="249" spans="1:8" s="4" customFormat="1" x14ac:dyDescent="0.2">
      <c r="A249" s="48"/>
      <c r="B249" s="48"/>
      <c r="C249" s="48"/>
      <c r="D249" s="1"/>
      <c r="E249" s="1"/>
      <c r="F249" s="1"/>
      <c r="G249" s="1"/>
      <c r="H249" s="1"/>
    </row>
    <row r="250" spans="1:8" s="4" customFormat="1" x14ac:dyDescent="0.2">
      <c r="A250" s="48"/>
      <c r="B250" s="48"/>
      <c r="C250" s="48"/>
      <c r="D250" s="1"/>
      <c r="E250" s="1"/>
      <c r="F250" s="1"/>
      <c r="G250" s="1"/>
      <c r="H250" s="1"/>
    </row>
    <row r="251" spans="1:8" s="4" customFormat="1" x14ac:dyDescent="0.2">
      <c r="A251" s="48"/>
      <c r="B251" s="48"/>
      <c r="C251" s="48"/>
      <c r="D251" s="1"/>
      <c r="E251" s="1"/>
      <c r="F251" s="1"/>
      <c r="G251" s="1"/>
      <c r="H251" s="1"/>
    </row>
    <row r="252" spans="1:8" s="4" customFormat="1" x14ac:dyDescent="0.2">
      <c r="A252" s="48"/>
      <c r="B252" s="48"/>
      <c r="C252" s="48"/>
      <c r="D252" s="1"/>
      <c r="E252" s="1"/>
      <c r="F252" s="1"/>
      <c r="G252" s="1"/>
      <c r="H252" s="1"/>
    </row>
    <row r="253" spans="1:8" s="4" customFormat="1" x14ac:dyDescent="0.2">
      <c r="A253" s="48"/>
      <c r="B253" s="48"/>
      <c r="C253" s="48"/>
      <c r="D253" s="1"/>
      <c r="E253" s="1"/>
      <c r="F253" s="1"/>
      <c r="G253" s="1"/>
      <c r="H253" s="1"/>
    </row>
    <row r="254" spans="1:8" s="4" customFormat="1" x14ac:dyDescent="0.2">
      <c r="A254" s="48"/>
      <c r="B254" s="48"/>
      <c r="C254" s="48"/>
      <c r="D254" s="1"/>
      <c r="E254" s="1"/>
      <c r="F254" s="1"/>
      <c r="G254" s="1"/>
      <c r="H254" s="1"/>
    </row>
    <row r="255" spans="1:8" s="4" customFormat="1" x14ac:dyDescent="0.2">
      <c r="A255" s="48"/>
      <c r="B255" s="48"/>
      <c r="C255" s="48"/>
      <c r="D255" s="1"/>
      <c r="E255" s="1"/>
      <c r="F255" s="1"/>
      <c r="G255" s="1"/>
      <c r="H255" s="1"/>
    </row>
    <row r="256" spans="1:8" s="4" customFormat="1" x14ac:dyDescent="0.2">
      <c r="A256" s="48"/>
      <c r="B256" s="48"/>
      <c r="C256" s="48"/>
      <c r="D256" s="1"/>
      <c r="E256" s="1"/>
      <c r="F256" s="1"/>
      <c r="G256" s="1"/>
      <c r="H256" s="1"/>
    </row>
    <row r="257" spans="1:8" s="4" customFormat="1" x14ac:dyDescent="0.2">
      <c r="A257" s="48"/>
      <c r="B257" s="48"/>
      <c r="C257" s="48"/>
      <c r="D257" s="1"/>
      <c r="E257" s="1"/>
      <c r="F257" s="1"/>
      <c r="G257" s="1"/>
      <c r="H257" s="1"/>
    </row>
    <row r="258" spans="1:8" s="4" customFormat="1" x14ac:dyDescent="0.2">
      <c r="A258" s="48"/>
      <c r="B258" s="48"/>
      <c r="C258" s="48"/>
      <c r="D258" s="1"/>
      <c r="E258" s="1"/>
      <c r="F258" s="1"/>
      <c r="G258" s="1"/>
      <c r="H258" s="1"/>
    </row>
    <row r="259" spans="1:8" s="4" customFormat="1" x14ac:dyDescent="0.2">
      <c r="A259" s="48"/>
      <c r="B259" s="48"/>
      <c r="C259" s="48"/>
      <c r="D259" s="1"/>
      <c r="E259" s="1"/>
      <c r="F259" s="1"/>
      <c r="G259" s="1"/>
      <c r="H259" s="1"/>
    </row>
    <row r="260" spans="1:8" s="4" customFormat="1" x14ac:dyDescent="0.2">
      <c r="A260" s="48"/>
      <c r="B260" s="48"/>
      <c r="C260" s="48"/>
      <c r="D260" s="1"/>
      <c r="E260" s="1"/>
      <c r="F260" s="1"/>
      <c r="G260" s="1"/>
      <c r="H260" s="1"/>
    </row>
    <row r="261" spans="1:8" s="4" customFormat="1" x14ac:dyDescent="0.2">
      <c r="A261" s="48"/>
      <c r="B261" s="48"/>
      <c r="C261" s="48"/>
      <c r="D261" s="1"/>
      <c r="E261" s="1"/>
      <c r="F261" s="1"/>
      <c r="G261" s="1"/>
      <c r="H261" s="1"/>
    </row>
    <row r="262" spans="1:8" s="4" customFormat="1" x14ac:dyDescent="0.2">
      <c r="A262" s="48"/>
      <c r="B262" s="48"/>
      <c r="C262" s="48"/>
      <c r="D262" s="1"/>
      <c r="E262" s="1"/>
      <c r="F262" s="1"/>
      <c r="G262" s="1"/>
      <c r="H262" s="1"/>
    </row>
    <row r="263" spans="1:8" s="4" customFormat="1" x14ac:dyDescent="0.2">
      <c r="A263" s="48"/>
      <c r="B263" s="48"/>
      <c r="C263" s="48"/>
      <c r="D263" s="1"/>
      <c r="E263" s="1"/>
      <c r="F263" s="1"/>
      <c r="G263" s="1"/>
      <c r="H263" s="1"/>
    </row>
    <row r="264" spans="1:8" s="4" customFormat="1" x14ac:dyDescent="0.2">
      <c r="A264" s="48"/>
      <c r="B264" s="48"/>
      <c r="C264" s="48"/>
      <c r="D264" s="1"/>
      <c r="E264" s="1"/>
      <c r="F264" s="1"/>
      <c r="G264" s="1"/>
      <c r="H264" s="1"/>
    </row>
    <row r="265" spans="1:8" s="4" customFormat="1" x14ac:dyDescent="0.2">
      <c r="A265" s="48"/>
      <c r="B265" s="48"/>
      <c r="C265" s="48"/>
      <c r="D265" s="1"/>
      <c r="E265" s="1"/>
      <c r="F265" s="1"/>
      <c r="G265" s="1"/>
      <c r="H265" s="1"/>
    </row>
    <row r="266" spans="1:8" s="4" customFormat="1" x14ac:dyDescent="0.2">
      <c r="A266" s="48"/>
      <c r="B266" s="48"/>
      <c r="C266" s="48"/>
      <c r="D266" s="1"/>
      <c r="E266" s="1"/>
      <c r="F266" s="1"/>
      <c r="G266" s="1"/>
      <c r="H266" s="1"/>
    </row>
    <row r="267" spans="1:8" s="4" customFormat="1" x14ac:dyDescent="0.2">
      <c r="A267" s="48"/>
      <c r="B267" s="48"/>
      <c r="C267" s="48"/>
      <c r="D267" s="1"/>
      <c r="E267" s="1"/>
      <c r="F267" s="1"/>
      <c r="G267" s="1"/>
      <c r="H267" s="1"/>
    </row>
    <row r="268" spans="1:8" s="4" customFormat="1" x14ac:dyDescent="0.2">
      <c r="A268" s="48"/>
      <c r="B268" s="48"/>
      <c r="C268" s="48"/>
      <c r="D268" s="1"/>
      <c r="E268" s="1"/>
      <c r="F268" s="1"/>
      <c r="G268" s="1"/>
      <c r="H268" s="1"/>
    </row>
    <row r="269" spans="1:8" s="4" customFormat="1" x14ac:dyDescent="0.2">
      <c r="A269" s="48"/>
      <c r="B269" s="48"/>
      <c r="C269" s="48"/>
      <c r="D269" s="1"/>
      <c r="E269" s="1"/>
      <c r="F269" s="1"/>
      <c r="G269" s="1"/>
      <c r="H269" s="1"/>
    </row>
  </sheetData>
  <mergeCells count="288">
    <mergeCell ref="I36:I50"/>
    <mergeCell ref="I54:I65"/>
    <mergeCell ref="I69:I87"/>
    <mergeCell ref="F33:G33"/>
    <mergeCell ref="A34:I34"/>
    <mergeCell ref="A23:C23"/>
    <mergeCell ref="I7:I13"/>
    <mergeCell ref="I14:I17"/>
    <mergeCell ref="I22:I32"/>
    <mergeCell ref="I18:I21"/>
    <mergeCell ref="A14:C14"/>
    <mergeCell ref="A18:C18"/>
    <mergeCell ref="A22:C22"/>
    <mergeCell ref="A15:C15"/>
    <mergeCell ref="A16:C16"/>
    <mergeCell ref="A17:C17"/>
    <mergeCell ref="A19:C19"/>
    <mergeCell ref="A20:C20"/>
    <mergeCell ref="A21:C21"/>
    <mergeCell ref="A24:C24"/>
    <mergeCell ref="A25:C25"/>
    <mergeCell ref="A26:C26"/>
    <mergeCell ref="A29:C29"/>
    <mergeCell ref="A30:C30"/>
    <mergeCell ref="A1:I1"/>
    <mergeCell ref="A2:I2"/>
    <mergeCell ref="A3:C3"/>
    <mergeCell ref="A5:I5"/>
    <mergeCell ref="A6:C6"/>
    <mergeCell ref="A7:C7"/>
    <mergeCell ref="A11:C11"/>
    <mergeCell ref="A12:C12"/>
    <mergeCell ref="A13:C13"/>
    <mergeCell ref="A8:C8"/>
    <mergeCell ref="A9:C9"/>
    <mergeCell ref="A10:C10"/>
    <mergeCell ref="A27:C27"/>
    <mergeCell ref="A28:C28"/>
    <mergeCell ref="A41:C41"/>
    <mergeCell ref="A46:C46"/>
    <mergeCell ref="A31:C31"/>
    <mergeCell ref="A32:C32"/>
    <mergeCell ref="A33:C33"/>
    <mergeCell ref="A47:C47"/>
    <mergeCell ref="A48:C48"/>
    <mergeCell ref="A49:C49"/>
    <mergeCell ref="A50:C50"/>
    <mergeCell ref="A35:C35"/>
    <mergeCell ref="A36:C36"/>
    <mergeCell ref="A37:C37"/>
    <mergeCell ref="A38:C38"/>
    <mergeCell ref="A39:C39"/>
    <mergeCell ref="A40:C40"/>
    <mergeCell ref="A42:C42"/>
    <mergeCell ref="A43:C43"/>
    <mergeCell ref="A44:C44"/>
    <mergeCell ref="A45:C45"/>
    <mergeCell ref="A55:C55"/>
    <mergeCell ref="A56:C56"/>
    <mergeCell ref="A57:C57"/>
    <mergeCell ref="A58:C58"/>
    <mergeCell ref="A59:C59"/>
    <mergeCell ref="A60:C60"/>
    <mergeCell ref="A51:C51"/>
    <mergeCell ref="F51:G51"/>
    <mergeCell ref="A52:I52"/>
    <mergeCell ref="A53:C53"/>
    <mergeCell ref="A54:C54"/>
    <mergeCell ref="A66:C66"/>
    <mergeCell ref="F66:G66"/>
    <mergeCell ref="A67:I67"/>
    <mergeCell ref="A68:C68"/>
    <mergeCell ref="A69:C69"/>
    <mergeCell ref="A61:C61"/>
    <mergeCell ref="A62:C62"/>
    <mergeCell ref="A63:C63"/>
    <mergeCell ref="A64:C64"/>
    <mergeCell ref="A65:C6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F88:G88"/>
    <mergeCell ref="A89:I89"/>
    <mergeCell ref="A90:C90"/>
    <mergeCell ref="A91:C91"/>
    <mergeCell ref="A92:C92"/>
    <mergeCell ref="A82:C82"/>
    <mergeCell ref="A84:C84"/>
    <mergeCell ref="A85:C85"/>
    <mergeCell ref="A86:C86"/>
    <mergeCell ref="A87:C87"/>
    <mergeCell ref="A88:C88"/>
    <mergeCell ref="A83:C83"/>
    <mergeCell ref="F115:G115"/>
    <mergeCell ref="A116:I116"/>
    <mergeCell ref="A105:C105"/>
    <mergeCell ref="A107:C107"/>
    <mergeCell ref="A108:C108"/>
    <mergeCell ref="A109:C109"/>
    <mergeCell ref="A110:C110"/>
    <mergeCell ref="A111:C111"/>
    <mergeCell ref="A112:C112"/>
    <mergeCell ref="A106:C106"/>
    <mergeCell ref="I91:I114"/>
    <mergeCell ref="A99:C99"/>
    <mergeCell ref="A100:C100"/>
    <mergeCell ref="A101:C101"/>
    <mergeCell ref="A102:C102"/>
    <mergeCell ref="A103:C103"/>
    <mergeCell ref="A104:C104"/>
    <mergeCell ref="A93:C93"/>
    <mergeCell ref="A94:C94"/>
    <mergeCell ref="A95:C95"/>
    <mergeCell ref="A96:C96"/>
    <mergeCell ref="A97:C97"/>
    <mergeCell ref="A98:C98"/>
    <mergeCell ref="A117:C117"/>
    <mergeCell ref="A118:C118"/>
    <mergeCell ref="A119:C119"/>
    <mergeCell ref="A120:C120"/>
    <mergeCell ref="A121:C121"/>
    <mergeCell ref="A122:C122"/>
    <mergeCell ref="A113:C113"/>
    <mergeCell ref="A114:C114"/>
    <mergeCell ref="A115:C115"/>
    <mergeCell ref="A128:I128"/>
    <mergeCell ref="A129:C129"/>
    <mergeCell ref="A130:C130"/>
    <mergeCell ref="A131:C131"/>
    <mergeCell ref="A132:C132"/>
    <mergeCell ref="A133:C133"/>
    <mergeCell ref="A123:C123"/>
    <mergeCell ref="A124:C124"/>
    <mergeCell ref="A125:C125"/>
    <mergeCell ref="A126:C126"/>
    <mergeCell ref="A127:C127"/>
    <mergeCell ref="F127:G127"/>
    <mergeCell ref="I118:I126"/>
    <mergeCell ref="F144:G144"/>
    <mergeCell ref="A151:C151"/>
    <mergeCell ref="F151:G151"/>
    <mergeCell ref="A142:C142"/>
    <mergeCell ref="A143:C143"/>
    <mergeCell ref="A158:C158"/>
    <mergeCell ref="A134:C134"/>
    <mergeCell ref="A135:C135"/>
    <mergeCell ref="A136:C136"/>
    <mergeCell ref="A137:C137"/>
    <mergeCell ref="A138:C138"/>
    <mergeCell ref="A139:C139"/>
    <mergeCell ref="A153:C153"/>
    <mergeCell ref="A155:C155"/>
    <mergeCell ref="A154:C154"/>
    <mergeCell ref="A152:C152"/>
    <mergeCell ref="A156:C156"/>
    <mergeCell ref="A157:C157"/>
    <mergeCell ref="A140:C140"/>
    <mergeCell ref="A141:C141"/>
    <mergeCell ref="A144:C144"/>
    <mergeCell ref="A145:I145"/>
    <mergeCell ref="A146:C146"/>
    <mergeCell ref="A149:C149"/>
    <mergeCell ref="A164:C164"/>
    <mergeCell ref="A165:C165"/>
    <mergeCell ref="A166:C166"/>
    <mergeCell ref="A167:C167"/>
    <mergeCell ref="A168:C168"/>
    <mergeCell ref="A169:C169"/>
    <mergeCell ref="A159:C159"/>
    <mergeCell ref="A160:C160"/>
    <mergeCell ref="A161:C161"/>
    <mergeCell ref="A162:C162"/>
    <mergeCell ref="A163:C163"/>
    <mergeCell ref="A176:C176"/>
    <mergeCell ref="A177:C177"/>
    <mergeCell ref="A178:C178"/>
    <mergeCell ref="A179:C179"/>
    <mergeCell ref="A180:C180"/>
    <mergeCell ref="A181:C181"/>
    <mergeCell ref="A170:C170"/>
    <mergeCell ref="A171:C171"/>
    <mergeCell ref="A172:C172"/>
    <mergeCell ref="A173:C173"/>
    <mergeCell ref="A174:C174"/>
    <mergeCell ref="A175:C175"/>
    <mergeCell ref="A188:C188"/>
    <mergeCell ref="A189:C189"/>
    <mergeCell ref="A190:C190"/>
    <mergeCell ref="A191:C191"/>
    <mergeCell ref="A192:C192"/>
    <mergeCell ref="A193:C193"/>
    <mergeCell ref="A182:C182"/>
    <mergeCell ref="A183:C183"/>
    <mergeCell ref="A184:C184"/>
    <mergeCell ref="A185:C185"/>
    <mergeCell ref="A186:C186"/>
    <mergeCell ref="A187:C187"/>
    <mergeCell ref="A200:C200"/>
    <mergeCell ref="A201:C201"/>
    <mergeCell ref="A202:C202"/>
    <mergeCell ref="A203:C203"/>
    <mergeCell ref="A204:C204"/>
    <mergeCell ref="A205:C205"/>
    <mergeCell ref="A194:C194"/>
    <mergeCell ref="A195:C195"/>
    <mergeCell ref="A196:C196"/>
    <mergeCell ref="A197:C197"/>
    <mergeCell ref="A198:C198"/>
    <mergeCell ref="A199:C199"/>
    <mergeCell ref="A212:C212"/>
    <mergeCell ref="A213:C213"/>
    <mergeCell ref="A214:C214"/>
    <mergeCell ref="A215:C215"/>
    <mergeCell ref="A216:C216"/>
    <mergeCell ref="A217:C217"/>
    <mergeCell ref="A206:C206"/>
    <mergeCell ref="A207:C207"/>
    <mergeCell ref="A208:C208"/>
    <mergeCell ref="A209:C209"/>
    <mergeCell ref="A210:C210"/>
    <mergeCell ref="A211:C211"/>
    <mergeCell ref="A226:C226"/>
    <mergeCell ref="A227:C227"/>
    <mergeCell ref="A228:C228"/>
    <mergeCell ref="A229:C229"/>
    <mergeCell ref="A218:C218"/>
    <mergeCell ref="A219:C219"/>
    <mergeCell ref="A220:C220"/>
    <mergeCell ref="A221:C221"/>
    <mergeCell ref="A222:C222"/>
    <mergeCell ref="A223:C223"/>
    <mergeCell ref="A269:C269"/>
    <mergeCell ref="A266:C266"/>
    <mergeCell ref="A267:C267"/>
    <mergeCell ref="A248:C248"/>
    <mergeCell ref="A249:C249"/>
    <mergeCell ref="A250:C250"/>
    <mergeCell ref="A251:C251"/>
    <mergeCell ref="A252:C252"/>
    <mergeCell ref="A150:C150"/>
    <mergeCell ref="A232:C232"/>
    <mergeCell ref="A233:C233"/>
    <mergeCell ref="A236:C236"/>
    <mergeCell ref="A237:C237"/>
    <mergeCell ref="A238:C238"/>
    <mergeCell ref="A239:C239"/>
    <mergeCell ref="A240:C240"/>
    <mergeCell ref="A241:C241"/>
    <mergeCell ref="A230:C230"/>
    <mergeCell ref="A231:C231"/>
    <mergeCell ref="A234:C234"/>
    <mergeCell ref="A235:C235"/>
    <mergeCell ref="A260:C260"/>
    <mergeCell ref="A261:C261"/>
    <mergeCell ref="A262:C262"/>
    <mergeCell ref="A148:C148"/>
    <mergeCell ref="A147:C147"/>
    <mergeCell ref="I147:I149"/>
    <mergeCell ref="I130:I143"/>
    <mergeCell ref="A268:C268"/>
    <mergeCell ref="A253:C253"/>
    <mergeCell ref="A242:C242"/>
    <mergeCell ref="A243:C243"/>
    <mergeCell ref="A244:C244"/>
    <mergeCell ref="A245:C245"/>
    <mergeCell ref="A246:C246"/>
    <mergeCell ref="A247:C247"/>
    <mergeCell ref="F150:G150"/>
    <mergeCell ref="A263:C263"/>
    <mergeCell ref="A264:C264"/>
    <mergeCell ref="A265:C265"/>
    <mergeCell ref="A254:C254"/>
    <mergeCell ref="A255:C255"/>
    <mergeCell ref="A256:C256"/>
    <mergeCell ref="A257:C257"/>
    <mergeCell ref="A258:C258"/>
    <mergeCell ref="A259:C259"/>
    <mergeCell ref="A224:C224"/>
    <mergeCell ref="A225:C225"/>
  </mergeCells>
  <pageMargins left="0.72" right="0.55000000000000004" top="0.5600000000000000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TÉCNICA ANEXO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lorozco</cp:lastModifiedBy>
  <cp:lastPrinted>2015-10-16T20:09:39Z</cp:lastPrinted>
  <dcterms:created xsi:type="dcterms:W3CDTF">2014-02-03T19:30:24Z</dcterms:created>
  <dcterms:modified xsi:type="dcterms:W3CDTF">2015-11-04T17:35:51Z</dcterms:modified>
</cp:coreProperties>
</file>